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RAČUN\PRORAČUN 2019\poslano proračun 2019-\"/>
    </mc:Choice>
  </mc:AlternateContent>
  <bookViews>
    <workbookView xWindow="0" yWindow="0" windowWidth="21600" windowHeight="8910"/>
  </bookViews>
  <sheets>
    <sheet name="VSRH" sheetId="1" r:id="rId1"/>
    <sheet name="11006-rebalans" sheetId="2" state="hidden" r:id="rId2"/>
  </sheets>
  <definedNames>
    <definedName name="_xlnm.Print_Area" localSheetId="1">'11006-rebalans'!$A$1:$AN$125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D7" i="1"/>
  <c r="E7" i="1"/>
  <c r="C8" i="1"/>
  <c r="C7" i="1"/>
  <c r="D9" i="1"/>
  <c r="E9" i="1"/>
  <c r="C9" i="1"/>
  <c r="E54" i="1" l="1"/>
  <c r="D54" i="1"/>
  <c r="E51" i="1"/>
  <c r="D51" i="1"/>
  <c r="E47" i="1"/>
  <c r="D47" i="1"/>
  <c r="E63" i="1"/>
  <c r="E62" i="1" s="1"/>
  <c r="D63" i="1"/>
  <c r="D62" i="1" s="1"/>
  <c r="E59" i="1"/>
  <c r="D59" i="1"/>
  <c r="E57" i="1"/>
  <c r="D57" i="1"/>
  <c r="E43" i="1"/>
  <c r="D43" i="1"/>
  <c r="E38" i="1"/>
  <c r="D38" i="1"/>
  <c r="E36" i="1"/>
  <c r="D36" i="1"/>
  <c r="E27" i="1"/>
  <c r="D27" i="1"/>
  <c r="E21" i="1"/>
  <c r="D21" i="1"/>
  <c r="E17" i="1"/>
  <c r="D17" i="1"/>
  <c r="E10" i="1"/>
  <c r="D10" i="1"/>
  <c r="E46" i="1" l="1"/>
  <c r="E16" i="1"/>
  <c r="D56" i="1"/>
  <c r="D46" i="1"/>
  <c r="E56" i="1"/>
  <c r="D16" i="1"/>
  <c r="C47" i="1"/>
  <c r="C43" i="1" l="1"/>
  <c r="C21" i="1"/>
  <c r="C59" i="1" l="1"/>
  <c r="Y11" i="2" l="1"/>
  <c r="X11" i="2"/>
  <c r="AM19" i="2" l="1"/>
  <c r="AN19" i="2"/>
  <c r="AM23" i="2"/>
  <c r="AN23" i="2"/>
  <c r="AM32" i="2"/>
  <c r="AN32" i="2"/>
  <c r="AM34" i="2"/>
  <c r="AN34" i="2"/>
  <c r="AM39" i="2"/>
  <c r="AN39" i="2"/>
  <c r="AM42" i="2"/>
  <c r="AN42" i="2"/>
  <c r="AM44" i="2"/>
  <c r="AN44" i="2"/>
  <c r="AM47" i="2"/>
  <c r="AN47" i="2"/>
  <c r="AM49" i="2"/>
  <c r="AN49" i="2"/>
  <c r="AM52" i="2"/>
  <c r="AN52" i="2"/>
  <c r="AM54" i="2"/>
  <c r="AN54" i="2"/>
  <c r="AM58" i="2"/>
  <c r="AN58" i="2"/>
  <c r="AM61" i="2"/>
  <c r="AN61" i="2"/>
  <c r="AM63" i="2"/>
  <c r="AN63" i="2"/>
  <c r="AM66" i="2"/>
  <c r="AN66" i="2"/>
  <c r="AM69" i="2"/>
  <c r="AM68" i="2" s="1"/>
  <c r="AN69" i="2"/>
  <c r="AN68" i="2" s="1"/>
  <c r="AM71" i="2"/>
  <c r="AN71" i="2"/>
  <c r="AM74" i="2"/>
  <c r="AN74" i="2"/>
  <c r="AM76" i="2"/>
  <c r="AN76" i="2"/>
  <c r="AM81" i="2"/>
  <c r="AN81" i="2"/>
  <c r="AM84" i="2"/>
  <c r="AN84" i="2"/>
  <c r="AM86" i="2"/>
  <c r="AN86" i="2"/>
  <c r="AN83" i="2" s="1"/>
  <c r="AM90" i="2"/>
  <c r="AN90" i="2"/>
  <c r="AM92" i="2"/>
  <c r="AN92" i="2"/>
  <c r="AM95" i="2"/>
  <c r="AN95" i="2"/>
  <c r="AM97" i="2"/>
  <c r="AN97" i="2"/>
  <c r="AM100" i="2"/>
  <c r="AN100" i="2"/>
  <c r="AM102" i="2"/>
  <c r="AM99" i="2" s="1"/>
  <c r="AN102" i="2"/>
  <c r="AN99" i="2" s="1"/>
  <c r="AM104" i="2"/>
  <c r="AN104" i="2"/>
  <c r="AM107" i="2"/>
  <c r="AN107" i="2"/>
  <c r="AM109" i="2"/>
  <c r="AN109" i="2"/>
  <c r="AM111" i="2"/>
  <c r="AN111" i="2"/>
  <c r="AM115" i="2"/>
  <c r="AN115" i="2"/>
  <c r="AM117" i="2"/>
  <c r="AN117" i="2"/>
  <c r="AN114" i="2" s="1"/>
  <c r="AM120" i="2"/>
  <c r="AN120" i="2"/>
  <c r="AM122" i="2"/>
  <c r="AN122" i="2"/>
  <c r="AM132" i="2"/>
  <c r="AN132" i="2"/>
  <c r="AM135" i="2"/>
  <c r="AN135" i="2"/>
  <c r="AL135" i="2"/>
  <c r="AK135" i="2"/>
  <c r="AL132" i="2"/>
  <c r="AK132" i="2"/>
  <c r="AL122" i="2"/>
  <c r="AK122" i="2"/>
  <c r="AL120" i="2"/>
  <c r="AK120" i="2"/>
  <c r="AL117" i="2"/>
  <c r="AK117" i="2"/>
  <c r="AL115" i="2"/>
  <c r="AL114" i="2" s="1"/>
  <c r="AK115" i="2"/>
  <c r="AL111" i="2"/>
  <c r="AK111" i="2"/>
  <c r="AL109" i="2"/>
  <c r="AK109" i="2"/>
  <c r="AK106" i="2" s="1"/>
  <c r="AL107" i="2"/>
  <c r="AL106" i="2" s="1"/>
  <c r="AK107" i="2"/>
  <c r="AL104" i="2"/>
  <c r="AK104" i="2"/>
  <c r="AL102" i="2"/>
  <c r="AK102" i="2"/>
  <c r="AL100" i="2"/>
  <c r="AK100" i="2"/>
  <c r="AK99" i="2" s="1"/>
  <c r="AL97" i="2"/>
  <c r="AK97" i="2"/>
  <c r="AL95" i="2"/>
  <c r="AL94" i="2" s="1"/>
  <c r="AK95" i="2"/>
  <c r="AL92" i="2"/>
  <c r="AK92" i="2"/>
  <c r="AL90" i="2"/>
  <c r="AK90" i="2"/>
  <c r="AL86" i="2"/>
  <c r="AK86" i="2"/>
  <c r="AL84" i="2"/>
  <c r="AK84" i="2"/>
  <c r="AK83" i="2"/>
  <c r="AL81" i="2"/>
  <c r="AK81" i="2"/>
  <c r="AL76" i="2"/>
  <c r="AK76" i="2"/>
  <c r="AL74" i="2"/>
  <c r="AL73" i="2" s="1"/>
  <c r="AK74" i="2"/>
  <c r="AK73" i="2" s="1"/>
  <c r="AL71" i="2"/>
  <c r="AK71" i="2"/>
  <c r="AL69" i="2"/>
  <c r="AK69" i="2"/>
  <c r="AK68" i="2" s="1"/>
  <c r="AL68" i="2"/>
  <c r="AL66" i="2"/>
  <c r="AK66" i="2"/>
  <c r="AL63" i="2"/>
  <c r="AK63" i="2"/>
  <c r="AL61" i="2"/>
  <c r="AK61" i="2"/>
  <c r="AL60" i="2"/>
  <c r="AL58" i="2"/>
  <c r="AK58" i="2"/>
  <c r="AL54" i="2"/>
  <c r="AK54" i="2"/>
  <c r="AL52" i="2"/>
  <c r="AL51" i="2" s="1"/>
  <c r="AK52" i="2"/>
  <c r="AL49" i="2"/>
  <c r="AK49" i="2"/>
  <c r="AL47" i="2"/>
  <c r="AK47" i="2"/>
  <c r="AL44" i="2"/>
  <c r="AK44" i="2"/>
  <c r="AK41" i="2" s="1"/>
  <c r="AL42" i="2"/>
  <c r="AK42" i="2"/>
  <c r="AL39" i="2"/>
  <c r="AK39" i="2"/>
  <c r="AL34" i="2"/>
  <c r="AK34" i="2"/>
  <c r="AL32" i="2"/>
  <c r="AK32" i="2"/>
  <c r="AL23" i="2"/>
  <c r="AK23" i="2"/>
  <c r="AL19" i="2"/>
  <c r="AK19" i="2"/>
  <c r="I140" i="2"/>
  <c r="I139" i="2"/>
  <c r="I138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R136" i="2" s="1"/>
  <c r="Q135" i="2"/>
  <c r="Q136" i="2" s="1"/>
  <c r="P135" i="2"/>
  <c r="P136" i="2" s="1"/>
  <c r="O135" i="2"/>
  <c r="O136" i="2" s="1"/>
  <c r="N135" i="2"/>
  <c r="N136" i="2" s="1"/>
  <c r="M135" i="2"/>
  <c r="M136" i="2" s="1"/>
  <c r="L135" i="2"/>
  <c r="L136" i="2" s="1"/>
  <c r="K135" i="2"/>
  <c r="K136" i="2" s="1"/>
  <c r="J135" i="2"/>
  <c r="J136" i="2" s="1"/>
  <c r="I135" i="2"/>
  <c r="I136" i="2" s="1"/>
  <c r="H135" i="2"/>
  <c r="H136" i="2" s="1"/>
  <c r="G135" i="2"/>
  <c r="G136" i="2" s="1"/>
  <c r="F135" i="2"/>
  <c r="F136" i="2" s="1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AJ123" i="2"/>
  <c r="AE123" i="2"/>
  <c r="AD123" i="2"/>
  <c r="AD122" i="2" s="1"/>
  <c r="E123" i="2"/>
  <c r="AJ122" i="2"/>
  <c r="AC122" i="2"/>
  <c r="AC114" i="2" s="1"/>
  <c r="AB122" i="2"/>
  <c r="AA122" i="2"/>
  <c r="Z122" i="2"/>
  <c r="Y122" i="2"/>
  <c r="X122" i="2"/>
  <c r="W122" i="2"/>
  <c r="V122" i="2"/>
  <c r="U122" i="2"/>
  <c r="U114" i="2" s="1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D122" i="2"/>
  <c r="C122" i="2"/>
  <c r="AJ121" i="2"/>
  <c r="AE121" i="2"/>
  <c r="AD121" i="2"/>
  <c r="AD120" i="2" s="1"/>
  <c r="E121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D120" i="2"/>
  <c r="C120" i="2"/>
  <c r="AJ119" i="2"/>
  <c r="AE119" i="2"/>
  <c r="AI119" i="2" s="1"/>
  <c r="AD119" i="2"/>
  <c r="AH119" i="2" s="1"/>
  <c r="E119" i="2"/>
  <c r="AJ118" i="2"/>
  <c r="AJ117" i="2" s="1"/>
  <c r="AE117" i="2"/>
  <c r="M118" i="2"/>
  <c r="AE118" i="2" s="1"/>
  <c r="L118" i="2"/>
  <c r="AD118" i="2" s="1"/>
  <c r="AH118" i="2" s="1"/>
  <c r="E118" i="2"/>
  <c r="AG118" i="2" s="1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D117" i="2"/>
  <c r="C117" i="2"/>
  <c r="AJ116" i="2"/>
  <c r="AJ115" i="2" s="1"/>
  <c r="Q116" i="2"/>
  <c r="Q115" i="2" s="1"/>
  <c r="P116" i="2"/>
  <c r="P115" i="2" s="1"/>
  <c r="M116" i="2"/>
  <c r="M115" i="2" s="1"/>
  <c r="M114" i="2" s="1"/>
  <c r="L116" i="2"/>
  <c r="L115" i="2" s="1"/>
  <c r="I116" i="2"/>
  <c r="I115" i="2" s="1"/>
  <c r="H116" i="2"/>
  <c r="H115" i="2" s="1"/>
  <c r="G116" i="2"/>
  <c r="AE116" i="2" s="1"/>
  <c r="F116" i="2"/>
  <c r="AD116" i="2" s="1"/>
  <c r="E116" i="2"/>
  <c r="AC115" i="2"/>
  <c r="AB115" i="2"/>
  <c r="AA115" i="2"/>
  <c r="Z115" i="2"/>
  <c r="Z114" i="2" s="1"/>
  <c r="Y115" i="2"/>
  <c r="X115" i="2"/>
  <c r="W115" i="2"/>
  <c r="V115" i="2"/>
  <c r="U115" i="2"/>
  <c r="T115" i="2"/>
  <c r="S115" i="2"/>
  <c r="R115" i="2"/>
  <c r="O115" i="2"/>
  <c r="N115" i="2"/>
  <c r="K115" i="2"/>
  <c r="J115" i="2"/>
  <c r="G115" i="2"/>
  <c r="D115" i="2"/>
  <c r="C115" i="2"/>
  <c r="Y114" i="2"/>
  <c r="R114" i="2"/>
  <c r="AJ113" i="2"/>
  <c r="AE113" i="2"/>
  <c r="AI113" i="2" s="1"/>
  <c r="AD113" i="2"/>
  <c r="E113" i="2"/>
  <c r="AJ112" i="2"/>
  <c r="AJ111" i="2" s="1"/>
  <c r="AH112" i="2"/>
  <c r="AE112" i="2"/>
  <c r="AD112" i="2"/>
  <c r="E112" i="2"/>
  <c r="AC111" i="2"/>
  <c r="AB111" i="2"/>
  <c r="AA111" i="2"/>
  <c r="Z111" i="2"/>
  <c r="Y111" i="2"/>
  <c r="X111" i="2"/>
  <c r="W111" i="2"/>
  <c r="V111" i="2"/>
  <c r="U111" i="2"/>
  <c r="U106" i="2" s="1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D111" i="2"/>
  <c r="C111" i="2"/>
  <c r="AJ110" i="2"/>
  <c r="AE110" i="2"/>
  <c r="AE109" i="2" s="1"/>
  <c r="AD110" i="2"/>
  <c r="AD109" i="2" s="1"/>
  <c r="E110" i="2"/>
  <c r="E109" i="2" s="1"/>
  <c r="AC109" i="2"/>
  <c r="AB109" i="2"/>
  <c r="AA109" i="2"/>
  <c r="AA106" i="2" s="1"/>
  <c r="Z109" i="2"/>
  <c r="Y109" i="2"/>
  <c r="X109" i="2"/>
  <c r="W109" i="2"/>
  <c r="W106" i="2" s="1"/>
  <c r="V109" i="2"/>
  <c r="U109" i="2"/>
  <c r="T109" i="2"/>
  <c r="S109" i="2"/>
  <c r="S106" i="2" s="1"/>
  <c r="R109" i="2"/>
  <c r="Q109" i="2"/>
  <c r="P109" i="2"/>
  <c r="O109" i="2"/>
  <c r="O106" i="2" s="1"/>
  <c r="N109" i="2"/>
  <c r="M109" i="2"/>
  <c r="L109" i="2"/>
  <c r="K109" i="2"/>
  <c r="K106" i="2" s="1"/>
  <c r="J109" i="2"/>
  <c r="I109" i="2"/>
  <c r="H109" i="2"/>
  <c r="G109" i="2"/>
  <c r="G106" i="2" s="1"/>
  <c r="F109" i="2"/>
  <c r="D109" i="2"/>
  <c r="C109" i="2"/>
  <c r="AJ108" i="2"/>
  <c r="AJ107" i="2" s="1"/>
  <c r="AE108" i="2"/>
  <c r="AD108" i="2"/>
  <c r="E108" i="2"/>
  <c r="AE107" i="2"/>
  <c r="AD107" i="2"/>
  <c r="AC107" i="2"/>
  <c r="AB107" i="2"/>
  <c r="AA107" i="2"/>
  <c r="Z107" i="2"/>
  <c r="Z106" i="2" s="1"/>
  <c r="Y107" i="2"/>
  <c r="X107" i="2"/>
  <c r="W107" i="2"/>
  <c r="V107" i="2"/>
  <c r="V106" i="2" s="1"/>
  <c r="U107" i="2"/>
  <c r="T107" i="2"/>
  <c r="S107" i="2"/>
  <c r="R107" i="2"/>
  <c r="R106" i="2" s="1"/>
  <c r="Q107" i="2"/>
  <c r="P107" i="2"/>
  <c r="O107" i="2"/>
  <c r="N107" i="2"/>
  <c r="N106" i="2" s="1"/>
  <c r="M107" i="2"/>
  <c r="L107" i="2"/>
  <c r="K107" i="2"/>
  <c r="J107" i="2"/>
  <c r="J106" i="2" s="1"/>
  <c r="I107" i="2"/>
  <c r="H107" i="2"/>
  <c r="G107" i="2"/>
  <c r="F107" i="2"/>
  <c r="F106" i="2" s="1"/>
  <c r="D107" i="2"/>
  <c r="C107" i="2"/>
  <c r="AJ105" i="2"/>
  <c r="AJ104" i="2" s="1"/>
  <c r="AE105" i="2"/>
  <c r="AD105" i="2"/>
  <c r="E105" i="2"/>
  <c r="AG105" i="2" s="1"/>
  <c r="AG104" i="2" s="1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D104" i="2"/>
  <c r="C104" i="2"/>
  <c r="AJ103" i="2"/>
  <c r="AE103" i="2"/>
  <c r="AD103" i="2"/>
  <c r="AF103" i="2" s="1"/>
  <c r="AF102" i="2" s="1"/>
  <c r="E103" i="2"/>
  <c r="AG103" i="2" s="1"/>
  <c r="AG102" i="2" s="1"/>
  <c r="AE102" i="2"/>
  <c r="AC102" i="2"/>
  <c r="AB102" i="2"/>
  <c r="AA102" i="2"/>
  <c r="Z102" i="2"/>
  <c r="Y102" i="2"/>
  <c r="Y99" i="2" s="1"/>
  <c r="X102" i="2"/>
  <c r="W102" i="2"/>
  <c r="V102" i="2"/>
  <c r="U102" i="2"/>
  <c r="U99" i="2" s="1"/>
  <c r="T102" i="2"/>
  <c r="S102" i="2"/>
  <c r="R102" i="2"/>
  <c r="Q102" i="2"/>
  <c r="Q99" i="2" s="1"/>
  <c r="P102" i="2"/>
  <c r="O102" i="2"/>
  <c r="N102" i="2"/>
  <c r="M102" i="2"/>
  <c r="M99" i="2" s="1"/>
  <c r="L102" i="2"/>
  <c r="K102" i="2"/>
  <c r="J102" i="2"/>
  <c r="I102" i="2"/>
  <c r="I99" i="2" s="1"/>
  <c r="H102" i="2"/>
  <c r="G102" i="2"/>
  <c r="F102" i="2"/>
  <c r="E102" i="2"/>
  <c r="D102" i="2"/>
  <c r="C102" i="2"/>
  <c r="AJ101" i="2"/>
  <c r="AE101" i="2"/>
  <c r="AE100" i="2" s="1"/>
  <c r="AD101" i="2"/>
  <c r="E101" i="2"/>
  <c r="AJ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D100" i="2"/>
  <c r="C100" i="2"/>
  <c r="AC99" i="2"/>
  <c r="AJ98" i="2"/>
  <c r="AE98" i="2"/>
  <c r="AI98" i="2" s="1"/>
  <c r="AI97" i="2" s="1"/>
  <c r="AD98" i="2"/>
  <c r="AD97" i="2" s="1"/>
  <c r="M98" i="2"/>
  <c r="M97" i="2" s="1"/>
  <c r="L98" i="2"/>
  <c r="E98" i="2"/>
  <c r="AJ97" i="2"/>
  <c r="AC97" i="2"/>
  <c r="AB97" i="2"/>
  <c r="AA97" i="2"/>
  <c r="Z97" i="2"/>
  <c r="Z94" i="2" s="1"/>
  <c r="Y97" i="2"/>
  <c r="X97" i="2"/>
  <c r="W97" i="2"/>
  <c r="V97" i="2"/>
  <c r="U97" i="2"/>
  <c r="T97" i="2"/>
  <c r="S97" i="2"/>
  <c r="R97" i="2"/>
  <c r="Q97" i="2"/>
  <c r="P97" i="2"/>
  <c r="O97" i="2"/>
  <c r="N97" i="2"/>
  <c r="L97" i="2"/>
  <c r="K97" i="2"/>
  <c r="J97" i="2"/>
  <c r="J94" i="2" s="1"/>
  <c r="I97" i="2"/>
  <c r="H97" i="2"/>
  <c r="G97" i="2"/>
  <c r="F97" i="2"/>
  <c r="F94" i="2" s="1"/>
  <c r="D97" i="2"/>
  <c r="C97" i="2"/>
  <c r="AJ96" i="2"/>
  <c r="AE96" i="2"/>
  <c r="AI96" i="2" s="1"/>
  <c r="AI95" i="2" s="1"/>
  <c r="AD96" i="2"/>
  <c r="E96" i="2"/>
  <c r="AJ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K94" i="2" s="1"/>
  <c r="J95" i="2"/>
  <c r="I95" i="2"/>
  <c r="I94" i="2" s="1"/>
  <c r="H95" i="2"/>
  <c r="G95" i="2"/>
  <c r="G94" i="2" s="1"/>
  <c r="F95" i="2"/>
  <c r="E95" i="2"/>
  <c r="D95" i="2"/>
  <c r="C95" i="2"/>
  <c r="C94" i="2" s="1"/>
  <c r="V94" i="2"/>
  <c r="R94" i="2"/>
  <c r="N94" i="2"/>
  <c r="AJ93" i="2"/>
  <c r="I93" i="2"/>
  <c r="H93" i="2"/>
  <c r="AD93" i="2" s="1"/>
  <c r="E93" i="2"/>
  <c r="AJ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H92" i="2"/>
  <c r="G92" i="2"/>
  <c r="F92" i="2"/>
  <c r="D92" i="2"/>
  <c r="C92" i="2"/>
  <c r="AJ91" i="2"/>
  <c r="I91" i="2"/>
  <c r="H91" i="2"/>
  <c r="AD91" i="2" s="1"/>
  <c r="E91" i="2"/>
  <c r="AJ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G90" i="2"/>
  <c r="F90" i="2"/>
  <c r="D90" i="2"/>
  <c r="C90" i="2"/>
  <c r="AJ89" i="2"/>
  <c r="AE89" i="2"/>
  <c r="AD89" i="2"/>
  <c r="E89" i="2"/>
  <c r="AJ88" i="2"/>
  <c r="AJ86" i="2" s="1"/>
  <c r="AE88" i="2"/>
  <c r="AD88" i="2"/>
  <c r="AH88" i="2" s="1"/>
  <c r="E88" i="2"/>
  <c r="AJ87" i="2"/>
  <c r="AE87" i="2"/>
  <c r="AD87" i="2"/>
  <c r="E87" i="2"/>
  <c r="E86" i="2" s="1"/>
  <c r="AC86" i="2"/>
  <c r="AC83" i="2" s="1"/>
  <c r="AB86" i="2"/>
  <c r="AA86" i="2"/>
  <c r="Z86" i="2"/>
  <c r="Y86" i="2"/>
  <c r="X86" i="2"/>
  <c r="W86" i="2"/>
  <c r="V86" i="2"/>
  <c r="U86" i="2"/>
  <c r="U83" i="2" s="1"/>
  <c r="T86" i="2"/>
  <c r="S86" i="2"/>
  <c r="R86" i="2"/>
  <c r="Q86" i="2"/>
  <c r="P86" i="2"/>
  <c r="O86" i="2"/>
  <c r="N86" i="2"/>
  <c r="M86" i="2"/>
  <c r="M83" i="2" s="1"/>
  <c r="L86" i="2"/>
  <c r="K86" i="2"/>
  <c r="J86" i="2"/>
  <c r="I86" i="2"/>
  <c r="H86" i="2"/>
  <c r="G86" i="2"/>
  <c r="F86" i="2"/>
  <c r="D86" i="2"/>
  <c r="D83" i="2" s="1"/>
  <c r="C86" i="2"/>
  <c r="AJ85" i="2"/>
  <c r="AE85" i="2"/>
  <c r="AE84" i="2" s="1"/>
  <c r="AD85" i="2"/>
  <c r="AD84" i="2" s="1"/>
  <c r="E85" i="2"/>
  <c r="AG85" i="2" s="1"/>
  <c r="AG84" i="2" s="1"/>
  <c r="AJ84" i="2"/>
  <c r="AC84" i="2"/>
  <c r="AB84" i="2"/>
  <c r="AB83" i="2" s="1"/>
  <c r="AA84" i="2"/>
  <c r="Z84" i="2"/>
  <c r="Y84" i="2"/>
  <c r="X84" i="2"/>
  <c r="X83" i="2" s="1"/>
  <c r="W84" i="2"/>
  <c r="V84" i="2"/>
  <c r="U84" i="2"/>
  <c r="T84" i="2"/>
  <c r="T83" i="2" s="1"/>
  <c r="S84" i="2"/>
  <c r="R84" i="2"/>
  <c r="Q84" i="2"/>
  <c r="P84" i="2"/>
  <c r="P83" i="2" s="1"/>
  <c r="O84" i="2"/>
  <c r="N84" i="2"/>
  <c r="M84" i="2"/>
  <c r="L84" i="2"/>
  <c r="L83" i="2" s="1"/>
  <c r="K84" i="2"/>
  <c r="J84" i="2"/>
  <c r="I84" i="2"/>
  <c r="H84" i="2"/>
  <c r="G84" i="2"/>
  <c r="F84" i="2"/>
  <c r="D84" i="2"/>
  <c r="C84" i="2"/>
  <c r="C83" i="2" s="1"/>
  <c r="AJ82" i="2"/>
  <c r="AE82" i="2"/>
  <c r="AE81" i="2" s="1"/>
  <c r="AD82" i="2"/>
  <c r="AH82" i="2" s="1"/>
  <c r="E82" i="2"/>
  <c r="AJ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AJ80" i="2"/>
  <c r="AI80" i="2"/>
  <c r="AE80" i="2"/>
  <c r="AD80" i="2"/>
  <c r="E80" i="2"/>
  <c r="AJ79" i="2"/>
  <c r="K79" i="2"/>
  <c r="K76" i="2" s="1"/>
  <c r="J79" i="2"/>
  <c r="AD79" i="2" s="1"/>
  <c r="E79" i="2"/>
  <c r="AJ78" i="2"/>
  <c r="AE78" i="2"/>
  <c r="AG78" i="2" s="1"/>
  <c r="AD78" i="2"/>
  <c r="E78" i="2"/>
  <c r="AJ77" i="2"/>
  <c r="AE77" i="2"/>
  <c r="AI77" i="2" s="1"/>
  <c r="AD77" i="2"/>
  <c r="E77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I76" i="2"/>
  <c r="H76" i="2"/>
  <c r="G76" i="2"/>
  <c r="F76" i="2"/>
  <c r="E76" i="2"/>
  <c r="D76" i="2"/>
  <c r="C76" i="2"/>
  <c r="AJ75" i="2"/>
  <c r="AJ74" i="2" s="1"/>
  <c r="AE75" i="2"/>
  <c r="AD75" i="2"/>
  <c r="E75" i="2"/>
  <c r="AG75" i="2" s="1"/>
  <c r="AG74" i="2" s="1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/>
  <c r="C74" i="2"/>
  <c r="F73" i="2"/>
  <c r="AJ72" i="2"/>
  <c r="AE72" i="2"/>
  <c r="AE71" i="2" s="1"/>
  <c r="AD72" i="2"/>
  <c r="AD71" i="2" s="1"/>
  <c r="E72" i="2"/>
  <c r="AJ71" i="2"/>
  <c r="AC71" i="2"/>
  <c r="AC68" i="2" s="1"/>
  <c r="AB71" i="2"/>
  <c r="AA71" i="2"/>
  <c r="Z71" i="2"/>
  <c r="Y71" i="2"/>
  <c r="X71" i="2"/>
  <c r="W71" i="2"/>
  <c r="W68" i="2" s="1"/>
  <c r="V71" i="2"/>
  <c r="U71" i="2"/>
  <c r="U68" i="2" s="1"/>
  <c r="T71" i="2"/>
  <c r="S71" i="2"/>
  <c r="R71" i="2"/>
  <c r="Q71" i="2"/>
  <c r="Q68" i="2" s="1"/>
  <c r="P71" i="2"/>
  <c r="O71" i="2"/>
  <c r="N71" i="2"/>
  <c r="M71" i="2"/>
  <c r="M68" i="2" s="1"/>
  <c r="L71" i="2"/>
  <c r="K71" i="2"/>
  <c r="J71" i="2"/>
  <c r="I71" i="2"/>
  <c r="I68" i="2" s="1"/>
  <c r="H71" i="2"/>
  <c r="G71" i="2"/>
  <c r="G68" i="2" s="1"/>
  <c r="F71" i="2"/>
  <c r="D71" i="2"/>
  <c r="C71" i="2"/>
  <c r="AJ70" i="2"/>
  <c r="AE70" i="2"/>
  <c r="AD70" i="2"/>
  <c r="AH70" i="2" s="1"/>
  <c r="AH69" i="2" s="1"/>
  <c r="E70" i="2"/>
  <c r="AJ69" i="2"/>
  <c r="AJ68" i="2" s="1"/>
  <c r="AC69" i="2"/>
  <c r="AB69" i="2"/>
  <c r="AB68" i="2" s="1"/>
  <c r="AA69" i="2"/>
  <c r="Z69" i="2"/>
  <c r="Y69" i="2"/>
  <c r="X69" i="2"/>
  <c r="X68" i="2" s="1"/>
  <c r="W69" i="2"/>
  <c r="V69" i="2"/>
  <c r="U69" i="2"/>
  <c r="T69" i="2"/>
  <c r="T68" i="2" s="1"/>
  <c r="S69" i="2"/>
  <c r="R69" i="2"/>
  <c r="Q69" i="2"/>
  <c r="P69" i="2"/>
  <c r="P68" i="2" s="1"/>
  <c r="O69" i="2"/>
  <c r="N69" i="2"/>
  <c r="M69" i="2"/>
  <c r="L69" i="2"/>
  <c r="L68" i="2" s="1"/>
  <c r="K69" i="2"/>
  <c r="J69" i="2"/>
  <c r="I69" i="2"/>
  <c r="H69" i="2"/>
  <c r="H68" i="2" s="1"/>
  <c r="G69" i="2"/>
  <c r="F69" i="2"/>
  <c r="E69" i="2"/>
  <c r="D69" i="2"/>
  <c r="C69" i="2"/>
  <c r="Y68" i="2"/>
  <c r="O68" i="2"/>
  <c r="AJ67" i="2"/>
  <c r="AE67" i="2"/>
  <c r="AE66" i="2" s="1"/>
  <c r="AD67" i="2"/>
  <c r="AH67" i="2" s="1"/>
  <c r="E67" i="2"/>
  <c r="AJ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D66" i="2"/>
  <c r="C66" i="2"/>
  <c r="AJ65" i="2"/>
  <c r="AE65" i="2"/>
  <c r="AD65" i="2"/>
  <c r="AF65" i="2" s="1"/>
  <c r="E65" i="2"/>
  <c r="AJ64" i="2"/>
  <c r="AJ63" i="2" s="1"/>
  <c r="AE64" i="2"/>
  <c r="AI64" i="2" s="1"/>
  <c r="AD64" i="2"/>
  <c r="AH64" i="2" s="1"/>
  <c r="E64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J62" i="2"/>
  <c r="AI62" i="2"/>
  <c r="AI61" i="2" s="1"/>
  <c r="AE62" i="2"/>
  <c r="AD62" i="2"/>
  <c r="AD61" i="2" s="1"/>
  <c r="E62" i="2"/>
  <c r="E61" i="2" s="1"/>
  <c r="AJ61" i="2"/>
  <c r="AC61" i="2"/>
  <c r="AB61" i="2"/>
  <c r="AA61" i="2"/>
  <c r="Z61" i="2"/>
  <c r="Y61" i="2"/>
  <c r="X61" i="2"/>
  <c r="W61" i="2"/>
  <c r="W60" i="2" s="1"/>
  <c r="V61" i="2"/>
  <c r="U61" i="2"/>
  <c r="T61" i="2"/>
  <c r="S61" i="2"/>
  <c r="S60" i="2" s="1"/>
  <c r="R61" i="2"/>
  <c r="Q61" i="2"/>
  <c r="P61" i="2"/>
  <c r="O61" i="2"/>
  <c r="O60" i="2" s="1"/>
  <c r="N61" i="2"/>
  <c r="M61" i="2"/>
  <c r="L61" i="2"/>
  <c r="K61" i="2"/>
  <c r="K60" i="2" s="1"/>
  <c r="J61" i="2"/>
  <c r="I61" i="2"/>
  <c r="H61" i="2"/>
  <c r="G61" i="2"/>
  <c r="G60" i="2" s="1"/>
  <c r="F61" i="2"/>
  <c r="D61" i="2"/>
  <c r="C61" i="2"/>
  <c r="AA60" i="2"/>
  <c r="AJ59" i="2"/>
  <c r="AE59" i="2"/>
  <c r="AE58" i="2" s="1"/>
  <c r="AD59" i="2"/>
  <c r="AD58" i="2" s="1"/>
  <c r="E59" i="2"/>
  <c r="AJ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D58" i="2"/>
  <c r="C58" i="2"/>
  <c r="AJ57" i="2"/>
  <c r="AE57" i="2"/>
  <c r="AD57" i="2"/>
  <c r="E57" i="2"/>
  <c r="AG57" i="2" s="1"/>
  <c r="AJ56" i="2"/>
  <c r="AE56" i="2"/>
  <c r="AD56" i="2"/>
  <c r="E56" i="2"/>
  <c r="E54" i="2" s="1"/>
  <c r="AJ55" i="2"/>
  <c r="AE55" i="2"/>
  <c r="AD55" i="2"/>
  <c r="AF55" i="2" s="1"/>
  <c r="E55" i="2"/>
  <c r="AG55" i="2" s="1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D54" i="2"/>
  <c r="C54" i="2"/>
  <c r="AJ53" i="2"/>
  <c r="AE53" i="2"/>
  <c r="AE52" i="2" s="1"/>
  <c r="AD53" i="2"/>
  <c r="AD52" i="2" s="1"/>
  <c r="E53" i="2"/>
  <c r="AF53" i="2" s="1"/>
  <c r="AF52" i="2" s="1"/>
  <c r="AJ52" i="2"/>
  <c r="AC52" i="2"/>
  <c r="AC51" i="2" s="1"/>
  <c r="AB52" i="2"/>
  <c r="AA52" i="2"/>
  <c r="AA51" i="2" s="1"/>
  <c r="Z52" i="2"/>
  <c r="Y52" i="2"/>
  <c r="Y51" i="2" s="1"/>
  <c r="X52" i="2"/>
  <c r="W52" i="2"/>
  <c r="V52" i="2"/>
  <c r="U52" i="2"/>
  <c r="U51" i="2" s="1"/>
  <c r="T52" i="2"/>
  <c r="S52" i="2"/>
  <c r="R52" i="2"/>
  <c r="Q52" i="2"/>
  <c r="Q51" i="2" s="1"/>
  <c r="P52" i="2"/>
  <c r="O52" i="2"/>
  <c r="N52" i="2"/>
  <c r="M52" i="2"/>
  <c r="M51" i="2" s="1"/>
  <c r="L52" i="2"/>
  <c r="K52" i="2"/>
  <c r="K51" i="2" s="1"/>
  <c r="J52" i="2"/>
  <c r="I52" i="2"/>
  <c r="I51" i="2" s="1"/>
  <c r="H52" i="2"/>
  <c r="G52" i="2"/>
  <c r="F52" i="2"/>
  <c r="D52" i="2"/>
  <c r="D51" i="2" s="1"/>
  <c r="C52" i="2"/>
  <c r="Z51" i="2"/>
  <c r="J51" i="2"/>
  <c r="AJ50" i="2"/>
  <c r="AJ49" i="2" s="1"/>
  <c r="M50" i="2"/>
  <c r="L50" i="2"/>
  <c r="AD50" i="2" s="1"/>
  <c r="AF50" i="2" s="1"/>
  <c r="AF49" i="2" s="1"/>
  <c r="K50" i="2"/>
  <c r="K49" i="2" s="1"/>
  <c r="E50" i="2"/>
  <c r="E49" i="2" s="1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J49" i="2"/>
  <c r="I49" i="2"/>
  <c r="H49" i="2"/>
  <c r="G49" i="2"/>
  <c r="F49" i="2"/>
  <c r="D49" i="2"/>
  <c r="C49" i="2"/>
  <c r="AJ48" i="2"/>
  <c r="AE48" i="2"/>
  <c r="AE47" i="2" s="1"/>
  <c r="AD48" i="2"/>
  <c r="AD47" i="2" s="1"/>
  <c r="E48" i="2"/>
  <c r="AJ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D47" i="2"/>
  <c r="C47" i="2"/>
  <c r="AJ46" i="2"/>
  <c r="AD46" i="2"/>
  <c r="K46" i="2"/>
  <c r="AE46" i="2" s="1"/>
  <c r="E46" i="2"/>
  <c r="AJ45" i="2"/>
  <c r="AE45" i="2"/>
  <c r="AI45" i="2" s="1"/>
  <c r="AD45" i="2"/>
  <c r="E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J44" i="2"/>
  <c r="I44" i="2"/>
  <c r="H44" i="2"/>
  <c r="G44" i="2"/>
  <c r="F44" i="2"/>
  <c r="E44" i="2"/>
  <c r="D44" i="2"/>
  <c r="C44" i="2"/>
  <c r="AJ43" i="2"/>
  <c r="AE43" i="2"/>
  <c r="AD43" i="2"/>
  <c r="E43" i="2"/>
  <c r="AJ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D42" i="2"/>
  <c r="C42" i="2"/>
  <c r="H41" i="2"/>
  <c r="AJ40" i="2"/>
  <c r="AJ39" i="2" s="1"/>
  <c r="AE40" i="2"/>
  <c r="AE39" i="2" s="1"/>
  <c r="AD40" i="2"/>
  <c r="E40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AJ38" i="2"/>
  <c r="U38" i="2"/>
  <c r="AE38" i="2" s="1"/>
  <c r="AI38" i="2" s="1"/>
  <c r="T38" i="2"/>
  <c r="AD38" i="2" s="1"/>
  <c r="E38" i="2"/>
  <c r="AJ37" i="2"/>
  <c r="AF37" i="2"/>
  <c r="AE37" i="2"/>
  <c r="AD37" i="2"/>
  <c r="E37" i="2"/>
  <c r="AJ36" i="2"/>
  <c r="AE36" i="2"/>
  <c r="AD36" i="2"/>
  <c r="E36" i="2"/>
  <c r="AJ35" i="2"/>
  <c r="AE35" i="2"/>
  <c r="AD35" i="2"/>
  <c r="E35" i="2"/>
  <c r="AC34" i="2"/>
  <c r="AB34" i="2"/>
  <c r="AA34" i="2"/>
  <c r="Z34" i="2"/>
  <c r="Y34" i="2"/>
  <c r="X34" i="2"/>
  <c r="W34" i="2"/>
  <c r="V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J33" i="2"/>
  <c r="AJ32" i="2" s="1"/>
  <c r="AE33" i="2"/>
  <c r="AE32" i="2" s="1"/>
  <c r="AD33" i="2"/>
  <c r="AD32" i="2" s="1"/>
  <c r="E33" i="2"/>
  <c r="E32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D32" i="2"/>
  <c r="C32" i="2"/>
  <c r="AJ31" i="2"/>
  <c r="AE31" i="2"/>
  <c r="P31" i="2"/>
  <c r="AD31" i="2" s="1"/>
  <c r="E31" i="2"/>
  <c r="AJ30" i="2"/>
  <c r="AE30" i="2"/>
  <c r="P30" i="2"/>
  <c r="AD30" i="2" s="1"/>
  <c r="E30" i="2"/>
  <c r="AJ29" i="2"/>
  <c r="AE29" i="2"/>
  <c r="P29" i="2"/>
  <c r="AD29" i="2" s="1"/>
  <c r="E29" i="2"/>
  <c r="AF29" i="2" s="1"/>
  <c r="AJ28" i="2"/>
  <c r="AE28" i="2"/>
  <c r="AD28" i="2"/>
  <c r="E28" i="2"/>
  <c r="AJ27" i="2"/>
  <c r="AE27" i="2"/>
  <c r="AI27" i="2" s="1"/>
  <c r="AD27" i="2"/>
  <c r="AF27" i="2" s="1"/>
  <c r="E27" i="2"/>
  <c r="AJ26" i="2"/>
  <c r="AE26" i="2"/>
  <c r="AI26" i="2" s="1"/>
  <c r="AD26" i="2"/>
  <c r="E26" i="2"/>
  <c r="AJ25" i="2"/>
  <c r="AE25" i="2"/>
  <c r="AI25" i="2" s="1"/>
  <c r="AD25" i="2"/>
  <c r="E25" i="2"/>
  <c r="AJ24" i="2"/>
  <c r="AE24" i="2"/>
  <c r="AI24" i="2" s="1"/>
  <c r="P24" i="2"/>
  <c r="AD24" i="2" s="1"/>
  <c r="AH24" i="2" s="1"/>
  <c r="E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O23" i="2"/>
  <c r="N23" i="2"/>
  <c r="M23" i="2"/>
  <c r="L23" i="2"/>
  <c r="K23" i="2"/>
  <c r="K13" i="2" s="1"/>
  <c r="J23" i="2"/>
  <c r="I23" i="2"/>
  <c r="H23" i="2"/>
  <c r="G23" i="2"/>
  <c r="F23" i="2"/>
  <c r="D23" i="2"/>
  <c r="C23" i="2"/>
  <c r="AJ22" i="2"/>
  <c r="AE22" i="2"/>
  <c r="AD22" i="2"/>
  <c r="E22" i="2"/>
  <c r="AJ21" i="2"/>
  <c r="AE21" i="2"/>
  <c r="AD21" i="2"/>
  <c r="E21" i="2"/>
  <c r="AF21" i="2" s="1"/>
  <c r="AJ20" i="2"/>
  <c r="AE20" i="2"/>
  <c r="AE19" i="2" s="1"/>
  <c r="AD20" i="2"/>
  <c r="AF20" i="2" s="1"/>
  <c r="E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D19" i="2"/>
  <c r="C19" i="2"/>
  <c r="AJ18" i="2"/>
  <c r="AE18" i="2"/>
  <c r="AD18" i="2"/>
  <c r="E18" i="2"/>
  <c r="AJ17" i="2"/>
  <c r="AE17" i="2"/>
  <c r="AD17" i="2"/>
  <c r="AF17" i="2" s="1"/>
  <c r="E17" i="2"/>
  <c r="AJ16" i="2"/>
  <c r="AE16" i="2"/>
  <c r="AK16" i="2" s="1"/>
  <c r="AK14" i="2" s="1"/>
  <c r="AK13" i="2" s="1"/>
  <c r="AD16" i="2"/>
  <c r="E16" i="2"/>
  <c r="U15" i="2"/>
  <c r="U14" i="2" s="1"/>
  <c r="O15" i="2"/>
  <c r="O14" i="2" s="1"/>
  <c r="M15" i="2"/>
  <c r="L15" i="2"/>
  <c r="K15" i="2"/>
  <c r="J15" i="2"/>
  <c r="I15" i="2"/>
  <c r="E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D14" i="2"/>
  <c r="C14" i="2"/>
  <c r="AJ12" i="2"/>
  <c r="AE12" i="2"/>
  <c r="AK12" i="2" s="1"/>
  <c r="AD12" i="2"/>
  <c r="E12" i="2"/>
  <c r="V11" i="2"/>
  <c r="T11" i="2"/>
  <c r="T7" i="2" s="1"/>
  <c r="T136" i="2" s="1"/>
  <c r="R11" i="2"/>
  <c r="P11" i="2"/>
  <c r="O11" i="2"/>
  <c r="N11" i="2"/>
  <c r="N7" i="2" s="1"/>
  <c r="M11" i="2"/>
  <c r="M7" i="2" s="1"/>
  <c r="L11" i="2"/>
  <c r="L7" i="2" s="1"/>
  <c r="I11" i="2"/>
  <c r="I7" i="2" s="1"/>
  <c r="H11" i="2"/>
  <c r="H7" i="2" s="1"/>
  <c r="E11" i="2"/>
  <c r="AJ10" i="2"/>
  <c r="S10" i="2"/>
  <c r="AE10" i="2" s="1"/>
  <c r="AI10" i="2" s="1"/>
  <c r="R10" i="2"/>
  <c r="AD10" i="2" s="1"/>
  <c r="E10" i="2"/>
  <c r="AJ9" i="2"/>
  <c r="AD9" i="2"/>
  <c r="S9" i="2"/>
  <c r="S7" i="2" s="1"/>
  <c r="R9" i="2"/>
  <c r="E9" i="2"/>
  <c r="AJ8" i="2"/>
  <c r="AF8" i="2"/>
  <c r="AE8" i="2"/>
  <c r="AK8" i="2" s="1"/>
  <c r="AD8" i="2"/>
  <c r="E8" i="2"/>
  <c r="AC7" i="2"/>
  <c r="AC4" i="2" s="1"/>
  <c r="AB7" i="2"/>
  <c r="AA7" i="2"/>
  <c r="Z7" i="2"/>
  <c r="Z4" i="2" s="1"/>
  <c r="Y7" i="2"/>
  <c r="Y4" i="2" s="1"/>
  <c r="X7" i="2"/>
  <c r="W7" i="2"/>
  <c r="V7" i="2"/>
  <c r="V4" i="2" s="1"/>
  <c r="U7" i="2"/>
  <c r="U4" i="2" s="1"/>
  <c r="Q7" i="2"/>
  <c r="Q4" i="2" s="1"/>
  <c r="P7" i="2"/>
  <c r="O7" i="2"/>
  <c r="O4" i="2" s="1"/>
  <c r="K7" i="2"/>
  <c r="K4" i="2" s="1"/>
  <c r="J7" i="2"/>
  <c r="J4" i="2" s="1"/>
  <c r="G7" i="2"/>
  <c r="G4" i="2" s="1"/>
  <c r="F7" i="2"/>
  <c r="F4" i="2" s="1"/>
  <c r="D7" i="2"/>
  <c r="C7" i="2"/>
  <c r="AA4" i="2"/>
  <c r="AF3" i="2"/>
  <c r="AE3" i="2"/>
  <c r="I3" i="2"/>
  <c r="H3" i="2"/>
  <c r="AE2" i="2"/>
  <c r="V2" i="2"/>
  <c r="M2" i="2"/>
  <c r="H2" i="2"/>
  <c r="G2" i="2" s="1"/>
  <c r="AJ135" i="2" l="1"/>
  <c r="AH28" i="2"/>
  <c r="AH30" i="2"/>
  <c r="AG36" i="2"/>
  <c r="N41" i="2"/>
  <c r="R41" i="2"/>
  <c r="V41" i="2"/>
  <c r="Z41" i="2"/>
  <c r="AJ44" i="2"/>
  <c r="H51" i="2"/>
  <c r="L51" i="2"/>
  <c r="P51" i="2"/>
  <c r="T51" i="2"/>
  <c r="X51" i="2"/>
  <c r="AB51" i="2"/>
  <c r="AF56" i="2"/>
  <c r="AH57" i="2"/>
  <c r="C60" i="2"/>
  <c r="H60" i="2"/>
  <c r="L60" i="2"/>
  <c r="P60" i="2"/>
  <c r="T60" i="2"/>
  <c r="X60" i="2"/>
  <c r="AB60" i="2"/>
  <c r="AE63" i="2"/>
  <c r="AI65" i="2"/>
  <c r="AD66" i="2"/>
  <c r="C68" i="2"/>
  <c r="AI70" i="2"/>
  <c r="AI69" i="2" s="1"/>
  <c r="E74" i="2"/>
  <c r="E73" i="2" s="1"/>
  <c r="I73" i="2"/>
  <c r="M73" i="2"/>
  <c r="Q73" i="2"/>
  <c r="U73" i="2"/>
  <c r="Y73" i="2"/>
  <c r="AC73" i="2"/>
  <c r="R73" i="2"/>
  <c r="Z73" i="2"/>
  <c r="AG80" i="2"/>
  <c r="AI89" i="2"/>
  <c r="AD102" i="2"/>
  <c r="AG108" i="2"/>
  <c r="AG107" i="2" s="1"/>
  <c r="AG112" i="2"/>
  <c r="J114" i="2"/>
  <c r="T114" i="2"/>
  <c r="AE120" i="2"/>
  <c r="AG126" i="2"/>
  <c r="AM114" i="2"/>
  <c r="AM83" i="2"/>
  <c r="AM51" i="2"/>
  <c r="AJ76" i="2"/>
  <c r="AL99" i="2"/>
  <c r="T13" i="2"/>
  <c r="AI18" i="2"/>
  <c r="AI21" i="2"/>
  <c r="AH22" i="2"/>
  <c r="AE23" i="2"/>
  <c r="AI28" i="2"/>
  <c r="AI30" i="2"/>
  <c r="AI31" i="2"/>
  <c r="AG40" i="2"/>
  <c r="AG39" i="2" s="1"/>
  <c r="G41" i="2"/>
  <c r="AF46" i="2"/>
  <c r="AG48" i="2"/>
  <c r="AG47" i="2" s="1"/>
  <c r="AI56" i="2"/>
  <c r="R51" i="2"/>
  <c r="AD76" i="2"/>
  <c r="AJ83" i="2"/>
  <c r="AG88" i="2"/>
  <c r="O94" i="2"/>
  <c r="S94" i="2"/>
  <c r="W94" i="2"/>
  <c r="AA94" i="2"/>
  <c r="E104" i="2"/>
  <c r="AI105" i="2"/>
  <c r="AI104" i="2" s="1"/>
  <c r="C114" i="2"/>
  <c r="AG123" i="2"/>
  <c r="AG122" i="2" s="1"/>
  <c r="AK60" i="2"/>
  <c r="AL83" i="2"/>
  <c r="AK94" i="2"/>
  <c r="AK114" i="2"/>
  <c r="AN106" i="2"/>
  <c r="AN94" i="2"/>
  <c r="AN73" i="2"/>
  <c r="AN60" i="2"/>
  <c r="AN41" i="2"/>
  <c r="AD69" i="2"/>
  <c r="AN51" i="2"/>
  <c r="X136" i="2"/>
  <c r="AB136" i="2"/>
  <c r="C13" i="2"/>
  <c r="H13" i="2"/>
  <c r="H6" i="2" s="1"/>
  <c r="L13" i="2"/>
  <c r="Q13" i="2"/>
  <c r="E14" i="2"/>
  <c r="AG17" i="2"/>
  <c r="S13" i="2"/>
  <c r="W13" i="2"/>
  <c r="AA13" i="2"/>
  <c r="AG20" i="2"/>
  <c r="AJ19" i="2"/>
  <c r="AI22" i="2"/>
  <c r="D13" i="2"/>
  <c r="C41" i="2"/>
  <c r="T41" i="2"/>
  <c r="X41" i="2"/>
  <c r="AD44" i="2"/>
  <c r="M41" i="2"/>
  <c r="AC41" i="2"/>
  <c r="C73" i="2"/>
  <c r="G73" i="2"/>
  <c r="AD86" i="2"/>
  <c r="AF89" i="2"/>
  <c r="D114" i="2"/>
  <c r="S114" i="2"/>
  <c r="W114" i="2"/>
  <c r="AA114" i="2"/>
  <c r="L114" i="2"/>
  <c r="AG121" i="2"/>
  <c r="AG120" i="2" s="1"/>
  <c r="X114" i="2"/>
  <c r="AL41" i="2"/>
  <c r="AK51" i="2"/>
  <c r="AM106" i="2"/>
  <c r="AM94" i="2"/>
  <c r="AM73" i="2"/>
  <c r="AM60" i="2"/>
  <c r="AM41" i="2"/>
  <c r="AG16" i="2"/>
  <c r="X13" i="2"/>
  <c r="X6" i="2" s="1"/>
  <c r="AG8" i="2"/>
  <c r="AG12" i="2"/>
  <c r="AB13" i="2"/>
  <c r="F51" i="2"/>
  <c r="N51" i="2"/>
  <c r="V51" i="2"/>
  <c r="N73" i="2"/>
  <c r="V73" i="2"/>
  <c r="G83" i="2"/>
  <c r="K83" i="2"/>
  <c r="O83" i="2"/>
  <c r="S83" i="2"/>
  <c r="W83" i="2"/>
  <c r="AA83" i="2"/>
  <c r="AJ94" i="2"/>
  <c r="D106" i="2"/>
  <c r="I106" i="2"/>
  <c r="M106" i="2"/>
  <c r="Q106" i="2"/>
  <c r="Y106" i="2"/>
  <c r="AC106" i="2"/>
  <c r="C106" i="2"/>
  <c r="G114" i="2"/>
  <c r="N114" i="2"/>
  <c r="AB114" i="2"/>
  <c r="F41" i="2"/>
  <c r="J41" i="2"/>
  <c r="D41" i="2"/>
  <c r="Q41" i="2"/>
  <c r="U41" i="2"/>
  <c r="Y41" i="2"/>
  <c r="G51" i="2"/>
  <c r="O51" i="2"/>
  <c r="S51" i="2"/>
  <c r="W51" i="2"/>
  <c r="F60" i="2"/>
  <c r="Q83" i="2"/>
  <c r="Y83" i="2"/>
  <c r="Q94" i="2"/>
  <c r="U94" i="2"/>
  <c r="Y94" i="2"/>
  <c r="AC94" i="2"/>
  <c r="F99" i="2"/>
  <c r="J99" i="2"/>
  <c r="N99" i="2"/>
  <c r="R99" i="2"/>
  <c r="V99" i="2"/>
  <c r="Z99" i="2"/>
  <c r="AD99" i="2"/>
  <c r="V114" i="2"/>
  <c r="L6" i="2"/>
  <c r="G13" i="2"/>
  <c r="Y13" i="2"/>
  <c r="Y6" i="2" s="1"/>
  <c r="AC13" i="2"/>
  <c r="AC6" i="2" s="1"/>
  <c r="AC124" i="2" s="1"/>
  <c r="AC125" i="2" s="1"/>
  <c r="O41" i="2"/>
  <c r="S41" i="2"/>
  <c r="W41" i="2"/>
  <c r="AA41" i="2"/>
  <c r="I41" i="2"/>
  <c r="I60" i="2"/>
  <c r="M60" i="2"/>
  <c r="Q60" i="2"/>
  <c r="U60" i="2"/>
  <c r="Y60" i="2"/>
  <c r="AC60" i="2"/>
  <c r="K68" i="2"/>
  <c r="S68" i="2"/>
  <c r="AA68" i="2"/>
  <c r="AJ73" i="2"/>
  <c r="S6" i="2"/>
  <c r="S4" i="2"/>
  <c r="S3" i="2"/>
  <c r="AF38" i="2"/>
  <c r="AH38" i="2"/>
  <c r="Z13" i="2"/>
  <c r="Z6" i="2" s="1"/>
  <c r="W6" i="2"/>
  <c r="AH8" i="2"/>
  <c r="AE9" i="2"/>
  <c r="AG9" i="2" s="1"/>
  <c r="AD11" i="2"/>
  <c r="AH11" i="2" s="1"/>
  <c r="I13" i="2"/>
  <c r="I6" i="2" s="1"/>
  <c r="R13" i="2"/>
  <c r="AE15" i="2"/>
  <c r="AH17" i="2"/>
  <c r="AH20" i="2"/>
  <c r="W4" i="2"/>
  <c r="D6" i="2"/>
  <c r="AI8" i="2"/>
  <c r="F13" i="2"/>
  <c r="F6" i="2" s="1"/>
  <c r="J13" i="2"/>
  <c r="N13" i="2"/>
  <c r="AD15" i="2"/>
  <c r="AH15" i="2" s="1"/>
  <c r="O13" i="2"/>
  <c r="O6" i="2" s="1"/>
  <c r="AI16" i="2"/>
  <c r="AI17" i="2"/>
  <c r="AH18" i="2"/>
  <c r="AI20" i="2"/>
  <c r="AH21" i="2"/>
  <c r="AG22" i="2"/>
  <c r="AH25" i="2"/>
  <c r="AH26" i="2"/>
  <c r="AH27" i="2"/>
  <c r="AG28" i="2"/>
  <c r="AG29" i="2"/>
  <c r="AH31" i="2"/>
  <c r="AH33" i="2"/>
  <c r="AH32" i="2" s="1"/>
  <c r="AE34" i="2"/>
  <c r="AI36" i="2"/>
  <c r="AH37" i="2"/>
  <c r="E39" i="2"/>
  <c r="AF40" i="2"/>
  <c r="AF39" i="2" s="1"/>
  <c r="AF43" i="2"/>
  <c r="AF42" i="2" s="1"/>
  <c r="K44" i="2"/>
  <c r="K41" i="2" s="1"/>
  <c r="K3" i="2" s="1"/>
  <c r="AG45" i="2"/>
  <c r="AE54" i="2"/>
  <c r="AE51" i="2" s="1"/>
  <c r="AI55" i="2"/>
  <c r="AG56" i="2"/>
  <c r="AG54" i="2" s="1"/>
  <c r="D68" i="2"/>
  <c r="AF36" i="2"/>
  <c r="AH40" i="2"/>
  <c r="AH39" i="2" s="1"/>
  <c r="C51" i="2"/>
  <c r="K6" i="2"/>
  <c r="Q6" i="2"/>
  <c r="Q124" i="2" s="1"/>
  <c r="AF24" i="2"/>
  <c r="AH29" i="2"/>
  <c r="AF30" i="2"/>
  <c r="AI33" i="2"/>
  <c r="AI32" i="2" s="1"/>
  <c r="AJ34" i="2"/>
  <c r="AH55" i="2"/>
  <c r="AF57" i="2"/>
  <c r="AF54" i="2" s="1"/>
  <c r="G6" i="2"/>
  <c r="AH10" i="2"/>
  <c r="AH12" i="2"/>
  <c r="V13" i="2"/>
  <c r="V6" i="2" s="1"/>
  <c r="C6" i="2"/>
  <c r="AA6" i="2"/>
  <c r="M13" i="2"/>
  <c r="M6" i="2" s="1"/>
  <c r="AH16" i="2"/>
  <c r="AG18" i="2"/>
  <c r="AG21" i="2"/>
  <c r="AG25" i="2"/>
  <c r="AG26" i="2"/>
  <c r="AG27" i="2"/>
  <c r="AJ23" i="2"/>
  <c r="AF28" i="2"/>
  <c r="AI29" i="2"/>
  <c r="AH35" i="2"/>
  <c r="AH36" i="2"/>
  <c r="AG37" i="2"/>
  <c r="P41" i="2"/>
  <c r="AB41" i="2"/>
  <c r="AJ41" i="2"/>
  <c r="AH45" i="2"/>
  <c r="AH46" i="2"/>
  <c r="AD54" i="2"/>
  <c r="AD51" i="2" s="1"/>
  <c r="AH56" i="2"/>
  <c r="AI57" i="2"/>
  <c r="J60" i="2"/>
  <c r="N60" i="2"/>
  <c r="R60" i="2"/>
  <c r="V60" i="2"/>
  <c r="Z60" i="2"/>
  <c r="AG65" i="2"/>
  <c r="AG67" i="2"/>
  <c r="AG66" i="2" s="1"/>
  <c r="F68" i="2"/>
  <c r="J68" i="2"/>
  <c r="N68" i="2"/>
  <c r="R68" i="2"/>
  <c r="V68" i="2"/>
  <c r="Z68" i="2"/>
  <c r="AD68" i="2"/>
  <c r="AF75" i="2"/>
  <c r="AF74" i="2" s="1"/>
  <c r="AE79" i="2"/>
  <c r="AI79" i="2" s="1"/>
  <c r="D73" i="2"/>
  <c r="H73" i="2"/>
  <c r="L73" i="2"/>
  <c r="P73" i="2"/>
  <c r="T73" i="2"/>
  <c r="X73" i="2"/>
  <c r="AB73" i="2"/>
  <c r="F83" i="2"/>
  <c r="J83" i="2"/>
  <c r="N83" i="2"/>
  <c r="R83" i="2"/>
  <c r="V83" i="2"/>
  <c r="Z83" i="2"/>
  <c r="AI88" i="2"/>
  <c r="AH89" i="2"/>
  <c r="AH93" i="2"/>
  <c r="AH92" i="2" s="1"/>
  <c r="AE95" i="2"/>
  <c r="D94" i="2"/>
  <c r="D99" i="2"/>
  <c r="C99" i="2"/>
  <c r="G99" i="2"/>
  <c r="K99" i="2"/>
  <c r="O99" i="2"/>
  <c r="S99" i="2"/>
  <c r="W99" i="2"/>
  <c r="AA99" i="2"/>
  <c r="AI103" i="2"/>
  <c r="AI102" i="2" s="1"/>
  <c r="H106" i="2"/>
  <c r="L106" i="2"/>
  <c r="P106" i="2"/>
  <c r="T106" i="2"/>
  <c r="X106" i="2"/>
  <c r="AB106" i="2"/>
  <c r="AF110" i="2"/>
  <c r="AF109" i="2" s="1"/>
  <c r="E111" i="2"/>
  <c r="AI112" i="2"/>
  <c r="AI111" i="2" s="1"/>
  <c r="F115" i="2"/>
  <c r="F114" i="2" s="1"/>
  <c r="I114" i="2"/>
  <c r="I4" i="2" s="1"/>
  <c r="Q114" i="2"/>
  <c r="AG119" i="2"/>
  <c r="AG117" i="2" s="1"/>
  <c r="AF121" i="2"/>
  <c r="AF120" i="2" s="1"/>
  <c r="E122" i="2"/>
  <c r="AI123" i="2"/>
  <c r="AI122" i="2" s="1"/>
  <c r="AH75" i="2"/>
  <c r="AH74" i="2" s="1"/>
  <c r="J76" i="2"/>
  <c r="J73" i="2" s="1"/>
  <c r="AD81" i="2"/>
  <c r="AD73" i="2" s="1"/>
  <c r="AH91" i="2"/>
  <c r="AH90" i="2" s="1"/>
  <c r="P94" i="2"/>
  <c r="T94" i="2"/>
  <c r="X94" i="2"/>
  <c r="AB94" i="2"/>
  <c r="AH105" i="2"/>
  <c r="AH104" i="2" s="1"/>
  <c r="AH110" i="2"/>
  <c r="AH121" i="2"/>
  <c r="AG59" i="2"/>
  <c r="AG58" i="2" s="1"/>
  <c r="D60" i="2"/>
  <c r="AH62" i="2"/>
  <c r="AG64" i="2"/>
  <c r="AG63" i="2" s="1"/>
  <c r="AG70" i="2"/>
  <c r="AG69" i="2" s="1"/>
  <c r="AG72" i="2"/>
  <c r="AG71" i="2" s="1"/>
  <c r="K73" i="2"/>
  <c r="O73" i="2"/>
  <c r="S73" i="2"/>
  <c r="W73" i="2"/>
  <c r="AA73" i="2"/>
  <c r="AH77" i="2"/>
  <c r="AF78" i="2"/>
  <c r="AH80" i="2"/>
  <c r="AG82" i="2"/>
  <c r="AG81" i="2" s="1"/>
  <c r="AH85" i="2"/>
  <c r="AH84" i="2" s="1"/>
  <c r="AF88" i="2"/>
  <c r="H90" i="2"/>
  <c r="H83" i="2" s="1"/>
  <c r="AG96" i="2"/>
  <c r="AG95" i="2" s="1"/>
  <c r="H94" i="2"/>
  <c r="L94" i="2"/>
  <c r="H99" i="2"/>
  <c r="L99" i="2"/>
  <c r="P99" i="2"/>
  <c r="T99" i="2"/>
  <c r="X99" i="2"/>
  <c r="AB99" i="2"/>
  <c r="AH103" i="2"/>
  <c r="AG113" i="2"/>
  <c r="AG111" i="2" s="1"/>
  <c r="K114" i="2"/>
  <c r="O114" i="2"/>
  <c r="H114" i="2"/>
  <c r="P114" i="2"/>
  <c r="AF119" i="2"/>
  <c r="E120" i="2"/>
  <c r="I142" i="2"/>
  <c r="M4" i="2"/>
  <c r="AD7" i="2"/>
  <c r="AF10" i="2"/>
  <c r="J6" i="2"/>
  <c r="AG15" i="2"/>
  <c r="AE14" i="2"/>
  <c r="AE13" i="2" s="1"/>
  <c r="AI15" i="2"/>
  <c r="AH19" i="2"/>
  <c r="AH23" i="2"/>
  <c r="G124" i="2"/>
  <c r="G125" i="2" s="1"/>
  <c r="G3" i="2"/>
  <c r="AF15" i="2"/>
  <c r="AD14" i="2"/>
  <c r="AI19" i="2"/>
  <c r="AI23" i="2"/>
  <c r="W2" i="2"/>
  <c r="AH7" i="2"/>
  <c r="N4" i="2"/>
  <c r="N6" i="2"/>
  <c r="N124" i="2" s="1"/>
  <c r="N125" i="2" s="1"/>
  <c r="AH9" i="2"/>
  <c r="AE11" i="2"/>
  <c r="E7" i="2"/>
  <c r="AF11" i="2"/>
  <c r="AJ11" i="2"/>
  <c r="AJ7" i="2" s="1"/>
  <c r="AI12" i="2"/>
  <c r="H4" i="2"/>
  <c r="L4" i="2"/>
  <c r="P4" i="2"/>
  <c r="T4" i="2"/>
  <c r="X4" i="2"/>
  <c r="AB4" i="2"/>
  <c r="R7" i="2"/>
  <c r="AF9" i="2"/>
  <c r="AG10" i="2"/>
  <c r="AM10" i="2" s="1"/>
  <c r="AF12" i="2"/>
  <c r="AF16" i="2"/>
  <c r="AF18" i="2"/>
  <c r="E19" i="2"/>
  <c r="AF22" i="2"/>
  <c r="AF19" i="2" s="1"/>
  <c r="E23" i="2"/>
  <c r="AG24" i="2"/>
  <c r="AF25" i="2"/>
  <c r="AG30" i="2"/>
  <c r="AF33" i="2"/>
  <c r="AF32" i="2" s="1"/>
  <c r="AD34" i="2"/>
  <c r="AF35" i="2"/>
  <c r="AI40" i="2"/>
  <c r="AI39" i="2" s="1"/>
  <c r="L49" i="2"/>
  <c r="L41" i="2" s="1"/>
  <c r="T6" i="2"/>
  <c r="T124" i="2" s="1"/>
  <c r="T125" i="2" s="1"/>
  <c r="AB6" i="2"/>
  <c r="AD19" i="2"/>
  <c r="AD23" i="2"/>
  <c r="AF26" i="2"/>
  <c r="AF31" i="2"/>
  <c r="AG31" i="2"/>
  <c r="AG33" i="2"/>
  <c r="AG32" i="2" s="1"/>
  <c r="AI35" i="2"/>
  <c r="AI37" i="2"/>
  <c r="AG38" i="2"/>
  <c r="AH48" i="2"/>
  <c r="AH47" i="2" s="1"/>
  <c r="AJ15" i="2"/>
  <c r="AJ14" i="2" s="1"/>
  <c r="AG43" i="2"/>
  <c r="AG42" i="2" s="1"/>
  <c r="E42" i="2"/>
  <c r="AI43" i="2"/>
  <c r="AI42" i="2" s="1"/>
  <c r="AH50" i="2"/>
  <c r="AH49" i="2" s="1"/>
  <c r="AD49" i="2"/>
  <c r="AD41" i="2" s="1"/>
  <c r="P23" i="2"/>
  <c r="P13" i="2" s="1"/>
  <c r="P6" i="2" s="1"/>
  <c r="P124" i="2" s="1"/>
  <c r="P125" i="2" s="1"/>
  <c r="U34" i="2"/>
  <c r="U13" i="2" s="1"/>
  <c r="U6" i="2" s="1"/>
  <c r="U124" i="2" s="1"/>
  <c r="U125" i="2" s="1"/>
  <c r="AG35" i="2"/>
  <c r="AH43" i="2"/>
  <c r="AH42" i="2" s="1"/>
  <c r="AI46" i="2"/>
  <c r="AI44" i="2" s="1"/>
  <c r="AE44" i="2"/>
  <c r="AF45" i="2"/>
  <c r="AF44" i="2" s="1"/>
  <c r="AG46" i="2"/>
  <c r="AG44" i="2" s="1"/>
  <c r="E47" i="2"/>
  <c r="AF48" i="2"/>
  <c r="AF47" i="2" s="1"/>
  <c r="AH61" i="2"/>
  <c r="AE61" i="2"/>
  <c r="AE60" i="2" s="1"/>
  <c r="AI63" i="2"/>
  <c r="AH65" i="2"/>
  <c r="AE69" i="2"/>
  <c r="AE68" i="2" s="1"/>
  <c r="AH72" i="2"/>
  <c r="AH71" i="2" s="1"/>
  <c r="AH68" i="2" s="1"/>
  <c r="AH78" i="2"/>
  <c r="AH79" i="2"/>
  <c r="AH81" i="2"/>
  <c r="AF96" i="2"/>
  <c r="AF95" i="2" s="1"/>
  <c r="AD95" i="2"/>
  <c r="AD94" i="2" s="1"/>
  <c r="AH96" i="2"/>
  <c r="AF101" i="2"/>
  <c r="AF100" i="2" s="1"/>
  <c r="E100" i="2"/>
  <c r="E99" i="2" s="1"/>
  <c r="AG101" i="2"/>
  <c r="AG100" i="2" s="1"/>
  <c r="AG99" i="2" s="1"/>
  <c r="AH117" i="2"/>
  <c r="AE50" i="2"/>
  <c r="AG50" i="2" s="1"/>
  <c r="AG49" i="2" s="1"/>
  <c r="AG53" i="2"/>
  <c r="AG52" i="2" s="1"/>
  <c r="AG51" i="2" s="1"/>
  <c r="AJ60" i="2"/>
  <c r="AH63" i="2"/>
  <c r="AF67" i="2"/>
  <c r="AF66" i="2" s="1"/>
  <c r="E66" i="2"/>
  <c r="E60" i="2" s="1"/>
  <c r="AF77" i="2"/>
  <c r="AG77" i="2"/>
  <c r="AF79" i="2"/>
  <c r="AG79" i="2"/>
  <c r="AI53" i="2"/>
  <c r="AI52" i="2" s="1"/>
  <c r="AF59" i="2"/>
  <c r="AF58" i="2" s="1"/>
  <c r="E58" i="2"/>
  <c r="AH66" i="2"/>
  <c r="I90" i="2"/>
  <c r="AE91" i="2"/>
  <c r="I92" i="2"/>
  <c r="AE93" i="2"/>
  <c r="AJ102" i="2"/>
  <c r="AJ99" i="2" s="1"/>
  <c r="AI48" i="2"/>
  <c r="AI47" i="2" s="1"/>
  <c r="E52" i="2"/>
  <c r="AH53" i="2"/>
  <c r="AJ54" i="2"/>
  <c r="AJ51" i="2" s="1"/>
  <c r="AH59" i="2"/>
  <c r="AF64" i="2"/>
  <c r="AF63" i="2" s="1"/>
  <c r="AD63" i="2"/>
  <c r="AD60" i="2" s="1"/>
  <c r="AF72" i="2"/>
  <c r="AF71" i="2" s="1"/>
  <c r="E71" i="2"/>
  <c r="E68" i="2" s="1"/>
  <c r="AF62" i="2"/>
  <c r="AF61" i="2" s="1"/>
  <c r="AF70" i="2"/>
  <c r="AF69" i="2" s="1"/>
  <c r="AI75" i="2"/>
  <c r="AI74" i="2" s="1"/>
  <c r="AF82" i="2"/>
  <c r="AF81" i="2" s="1"/>
  <c r="AE86" i="2"/>
  <c r="AG89" i="2"/>
  <c r="AD90" i="2"/>
  <c r="AD92" i="2"/>
  <c r="AI94" i="2"/>
  <c r="AH98" i="2"/>
  <c r="AH101" i="2"/>
  <c r="AH102" i="2"/>
  <c r="AF113" i="2"/>
  <c r="AH113" i="2"/>
  <c r="AI59" i="2"/>
  <c r="AI58" i="2" s="1"/>
  <c r="AG62" i="2"/>
  <c r="AG61" i="2" s="1"/>
  <c r="AG60" i="2" s="1"/>
  <c r="AI67" i="2"/>
  <c r="AI66" i="2" s="1"/>
  <c r="AI72" i="2"/>
  <c r="AI71" i="2" s="1"/>
  <c r="AI68" i="2" s="1"/>
  <c r="AE76" i="2"/>
  <c r="AE73" i="2" s="1"/>
  <c r="AI78" i="2"/>
  <c r="AI76" i="2" s="1"/>
  <c r="AF80" i="2"/>
  <c r="AI82" i="2"/>
  <c r="AI81" i="2" s="1"/>
  <c r="AF85" i="2"/>
  <c r="AF84" i="2" s="1"/>
  <c r="E84" i="2"/>
  <c r="AF91" i="2"/>
  <c r="AF90" i="2" s="1"/>
  <c r="AF93" i="2"/>
  <c r="AF92" i="2" s="1"/>
  <c r="M94" i="2"/>
  <c r="AG98" i="2"/>
  <c r="AG97" i="2" s="1"/>
  <c r="AG94" i="2" s="1"/>
  <c r="AF98" i="2"/>
  <c r="AF97" i="2" s="1"/>
  <c r="E97" i="2"/>
  <c r="E94" i="2" s="1"/>
  <c r="AE97" i="2"/>
  <c r="AE94" i="2" s="1"/>
  <c r="AI101" i="2"/>
  <c r="AI100" i="2" s="1"/>
  <c r="AI99" i="2" s="1"/>
  <c r="AE104" i="2"/>
  <c r="AE99" i="2" s="1"/>
  <c r="AF108" i="2"/>
  <c r="AF107" i="2" s="1"/>
  <c r="E107" i="2"/>
  <c r="E106" i="2" s="1"/>
  <c r="AI110" i="2"/>
  <c r="AI109" i="2" s="1"/>
  <c r="AF87" i="2"/>
  <c r="AF105" i="2"/>
  <c r="AF104" i="2" s="1"/>
  <c r="AH108" i="2"/>
  <c r="AH109" i="2"/>
  <c r="AG116" i="2"/>
  <c r="AG115" i="2" s="1"/>
  <c r="U136" i="2"/>
  <c r="Y136" i="2"/>
  <c r="AC136" i="2"/>
  <c r="AI85" i="2"/>
  <c r="AI84" i="2" s="1"/>
  <c r="AG87" i="2"/>
  <c r="AI108" i="2"/>
  <c r="AI107" i="2" s="1"/>
  <c r="AG110" i="2"/>
  <c r="AG109" i="2" s="1"/>
  <c r="AG106" i="2" s="1"/>
  <c r="AD111" i="2"/>
  <c r="AD106" i="2" s="1"/>
  <c r="AF112" i="2"/>
  <c r="AF111" i="2" s="1"/>
  <c r="AF116" i="2"/>
  <c r="AF115" i="2" s="1"/>
  <c r="AD115" i="2"/>
  <c r="AH116" i="2"/>
  <c r="V136" i="2"/>
  <c r="Z136" i="2"/>
  <c r="E90" i="2"/>
  <c r="E92" i="2"/>
  <c r="AE115" i="2"/>
  <c r="AI116" i="2"/>
  <c r="AI115" i="2" s="1"/>
  <c r="AF126" i="2"/>
  <c r="AH120" i="2"/>
  <c r="S136" i="2"/>
  <c r="W136" i="2"/>
  <c r="AA136" i="2"/>
  <c r="AJ109" i="2"/>
  <c r="AJ106" i="2" s="1"/>
  <c r="AE111" i="2"/>
  <c r="AE106" i="2" s="1"/>
  <c r="E115" i="2"/>
  <c r="E117" i="2"/>
  <c r="AF118" i="2"/>
  <c r="AF117" i="2" s="1"/>
  <c r="AJ120" i="2"/>
  <c r="AJ114" i="2" s="1"/>
  <c r="AE122" i="2"/>
  <c r="AF123" i="2"/>
  <c r="AF122" i="2" s="1"/>
  <c r="AD117" i="2"/>
  <c r="AF127" i="2"/>
  <c r="AI121" i="2"/>
  <c r="AI120" i="2" s="1"/>
  <c r="AH123" i="2"/>
  <c r="AF128" i="2"/>
  <c r="AI118" i="2"/>
  <c r="AI117" i="2" s="1"/>
  <c r="AN9" i="2" l="1"/>
  <c r="AM9" i="2"/>
  <c r="AH44" i="2"/>
  <c r="AM12" i="2"/>
  <c r="AL12" i="2"/>
  <c r="AN12" i="2"/>
  <c r="L124" i="2"/>
  <c r="L125" i="2" s="1"/>
  <c r="AG19" i="2"/>
  <c r="Y124" i="2"/>
  <c r="Y125" i="2" s="1"/>
  <c r="AM8" i="2"/>
  <c r="AL8" i="2"/>
  <c r="AN8" i="2"/>
  <c r="I83" i="2"/>
  <c r="I124" i="2" s="1"/>
  <c r="I125" i="2" s="1"/>
  <c r="AH34" i="2"/>
  <c r="AI54" i="2"/>
  <c r="AH14" i="2"/>
  <c r="AN16" i="2"/>
  <c r="AN14" i="2" s="1"/>
  <c r="AN13" i="2" s="1"/>
  <c r="AM16" i="2"/>
  <c r="AM14" i="2" s="1"/>
  <c r="AM13" i="2" s="1"/>
  <c r="AL16" i="2"/>
  <c r="AL14" i="2" s="1"/>
  <c r="AL13" i="2" s="1"/>
  <c r="AG14" i="2"/>
  <c r="AI9" i="2"/>
  <c r="AK9" i="2"/>
  <c r="AL9" i="2" s="1"/>
  <c r="AE7" i="2"/>
  <c r="AE6" i="2" s="1"/>
  <c r="AK11" i="2"/>
  <c r="AF41" i="2"/>
  <c r="AJ13" i="2"/>
  <c r="J124" i="2"/>
  <c r="J125" i="2" s="1"/>
  <c r="J3" i="2"/>
  <c r="AD83" i="2"/>
  <c r="AH13" i="2"/>
  <c r="W124" i="2"/>
  <c r="W125" i="2" s="1"/>
  <c r="AF68" i="2"/>
  <c r="AF51" i="2"/>
  <c r="AI114" i="2"/>
  <c r="AI34" i="2"/>
  <c r="AB124" i="2"/>
  <c r="AB125" i="2" s="1"/>
  <c r="AF114" i="2"/>
  <c r="AI106" i="2"/>
  <c r="AH76" i="2"/>
  <c r="AH73" i="2" s="1"/>
  <c r="AI60" i="2"/>
  <c r="X124" i="2"/>
  <c r="X125" i="2" s="1"/>
  <c r="AF34" i="2"/>
  <c r="E13" i="2"/>
  <c r="AI14" i="2"/>
  <c r="AG68" i="2"/>
  <c r="C124" i="2"/>
  <c r="C125" i="2" s="1"/>
  <c r="K124" i="2"/>
  <c r="K125" i="2" s="1"/>
  <c r="F124" i="2"/>
  <c r="F125" i="2" s="1"/>
  <c r="D124" i="2"/>
  <c r="D125" i="2" s="1"/>
  <c r="Z124" i="2"/>
  <c r="Z125" i="2" s="1"/>
  <c r="E41" i="2"/>
  <c r="AG11" i="2"/>
  <c r="V124" i="2"/>
  <c r="V125" i="2" s="1"/>
  <c r="AG114" i="2"/>
  <c r="AF99" i="2"/>
  <c r="O124" i="2"/>
  <c r="O125" i="2" s="1"/>
  <c r="AG34" i="2"/>
  <c r="AF23" i="2"/>
  <c r="AA124" i="2"/>
  <c r="AA125" i="2" s="1"/>
  <c r="AH54" i="2"/>
  <c r="Q125" i="2"/>
  <c r="H124" i="2"/>
  <c r="H125" i="2" s="1"/>
  <c r="S124" i="2"/>
  <c r="S125" i="2" s="1"/>
  <c r="AH52" i="2"/>
  <c r="AF106" i="2"/>
  <c r="AH95" i="2"/>
  <c r="AE114" i="2"/>
  <c r="AH115" i="2"/>
  <c r="AG86" i="2"/>
  <c r="AI87" i="2"/>
  <c r="AI86" i="2" s="1"/>
  <c r="AI83" i="2" s="1"/>
  <c r="AH107" i="2"/>
  <c r="AH87" i="2"/>
  <c r="AH86" i="2" s="1"/>
  <c r="AH83" i="2" s="1"/>
  <c r="AF86" i="2"/>
  <c r="AF83" i="2" s="1"/>
  <c r="AH97" i="2"/>
  <c r="AI93" i="2"/>
  <c r="AI92" i="2" s="1"/>
  <c r="AE92" i="2"/>
  <c r="AG93" i="2"/>
  <c r="AG92" i="2" s="1"/>
  <c r="AI51" i="2"/>
  <c r="AG76" i="2"/>
  <c r="AG73" i="2" s="1"/>
  <c r="AE49" i="2"/>
  <c r="AE41" i="2" s="1"/>
  <c r="AI50" i="2"/>
  <c r="AI49" i="2" s="1"/>
  <c r="AG41" i="2"/>
  <c r="AF7" i="2"/>
  <c r="R4" i="2"/>
  <c r="R6" i="2"/>
  <c r="R124" i="2" s="1"/>
  <c r="R125" i="2" s="1"/>
  <c r="AJ6" i="2"/>
  <c r="AJ124" i="2" s="1"/>
  <c r="AJ125" i="2" s="1"/>
  <c r="AI11" i="2"/>
  <c r="AI7" i="2" s="1"/>
  <c r="AH122" i="2"/>
  <c r="AH100" i="2"/>
  <c r="AH99" i="2" s="1"/>
  <c r="E51" i="2"/>
  <c r="E114" i="2"/>
  <c r="AD114" i="2"/>
  <c r="AH111" i="2"/>
  <c r="E83" i="2"/>
  <c r="AI73" i="2"/>
  <c r="AF60" i="2"/>
  <c r="AF76" i="2"/>
  <c r="AF73" i="2" s="1"/>
  <c r="AF94" i="2"/>
  <c r="AH60" i="2"/>
  <c r="AH41" i="2"/>
  <c r="AD13" i="2"/>
  <c r="AD6" i="2" s="1"/>
  <c r="AD124" i="2" s="1"/>
  <c r="AG13" i="2"/>
  <c r="AI91" i="2"/>
  <c r="AI90" i="2" s="1"/>
  <c r="AE90" i="2"/>
  <c r="AE83" i="2" s="1"/>
  <c r="AG91" i="2"/>
  <c r="AG90" i="2" s="1"/>
  <c r="AI41" i="2"/>
  <c r="AH58" i="2"/>
  <c r="AG23" i="2"/>
  <c r="E6" i="2"/>
  <c r="AH6" i="2"/>
  <c r="AF14" i="2"/>
  <c r="M124" i="2"/>
  <c r="M125" i="2" s="1"/>
  <c r="AL11" i="2" l="1"/>
  <c r="AN11" i="2"/>
  <c r="AN7" i="2" s="1"/>
  <c r="AM11" i="2"/>
  <c r="AG7" i="2"/>
  <c r="AG6" i="2" s="1"/>
  <c r="AL7" i="2"/>
  <c r="AK7" i="2"/>
  <c r="AM7" i="2"/>
  <c r="AI13" i="2"/>
  <c r="AI6" i="2" s="1"/>
  <c r="AI124" i="2" s="1"/>
  <c r="AI125" i="2" s="1"/>
  <c r="E124" i="2"/>
  <c r="E125" i="2" s="1"/>
  <c r="AF13" i="2"/>
  <c r="AF6" i="2" s="1"/>
  <c r="AF124" i="2" s="1"/>
  <c r="AF125" i="2" s="1"/>
  <c r="AE124" i="2"/>
  <c r="AE125" i="2" s="1"/>
  <c r="AE126" i="2" s="1"/>
  <c r="AE4" i="2"/>
  <c r="AF4" i="2" s="1"/>
  <c r="AF2" i="2" s="1"/>
  <c r="AG83" i="2"/>
  <c r="AH51" i="2"/>
  <c r="AD125" i="2"/>
  <c r="AH114" i="2"/>
  <c r="AH106" i="2"/>
  <c r="AH94" i="2"/>
  <c r="AN4" i="2" l="1"/>
  <c r="AN6" i="2"/>
  <c r="AN124" i="2" s="1"/>
  <c r="AN125" i="2" s="1"/>
  <c r="AN136" i="2"/>
  <c r="AK136" i="2"/>
  <c r="AK6" i="2"/>
  <c r="AK124" i="2" s="1"/>
  <c r="AK125" i="2" s="1"/>
  <c r="AK4" i="2"/>
  <c r="AL136" i="2"/>
  <c r="AL4" i="2"/>
  <c r="AL6" i="2"/>
  <c r="AL124" i="2" s="1"/>
  <c r="AL125" i="2" s="1"/>
  <c r="AG124" i="2"/>
  <c r="AG125" i="2" s="1"/>
  <c r="AM4" i="2"/>
  <c r="AM136" i="2"/>
  <c r="AM6" i="2"/>
  <c r="AM124" i="2" s="1"/>
  <c r="AM125" i="2" s="1"/>
  <c r="AH124" i="2"/>
  <c r="AH125" i="2" s="1"/>
  <c r="C10" i="1" l="1"/>
  <c r="C54" i="1" l="1"/>
  <c r="C51" i="1"/>
  <c r="C46" i="1" s="1"/>
  <c r="C63" i="1"/>
  <c r="C62" i="1" s="1"/>
  <c r="C57" i="1"/>
  <c r="C56" i="1" s="1"/>
  <c r="C38" i="1" l="1"/>
  <c r="C17" i="1" l="1"/>
  <c r="C36" i="1" l="1"/>
  <c r="C27" i="1"/>
  <c r="C16" i="1" l="1"/>
</calcChain>
</file>

<file path=xl/sharedStrings.xml><?xml version="1.0" encoding="utf-8"?>
<sst xmlns="http://schemas.openxmlformats.org/spreadsheetml/2006/main" count="421" uniqueCount="185">
  <si>
    <t>RKP</t>
  </si>
  <si>
    <t>Odjeljak</t>
  </si>
  <si>
    <t>NAZIV</t>
  </si>
  <si>
    <t xml:space="preserve">REBALANS </t>
  </si>
  <si>
    <t>KORIGIRANI PLAN SIJEČANJ</t>
  </si>
  <si>
    <t>IZVRŠENJE SIJEČANJ</t>
  </si>
  <si>
    <t>KORIGIRANI  PLAN VELJAČA</t>
  </si>
  <si>
    <t>IZVRŠENJE VELJAČA</t>
  </si>
  <si>
    <t>KORIGIRANI PLAN OŽUJAK</t>
  </si>
  <si>
    <t>IZVRŠENJE OŽUJAK</t>
  </si>
  <si>
    <t>KORIGIRANI PLAN  TRAVANJ</t>
  </si>
  <si>
    <t>IZVRŠENJE TRAVANJ</t>
  </si>
  <si>
    <t>KORIGIRANI PLAN SVIBANJ</t>
  </si>
  <si>
    <t>IZVRŠENJE SVIBANJ</t>
  </si>
  <si>
    <t>KORIGIRANI  PLAN LIPANJ</t>
  </si>
  <si>
    <t>IZVRŠENJE      LIPANJ</t>
  </si>
  <si>
    <t>KORIGIRANI PLAN SRPANJ</t>
  </si>
  <si>
    <t>IZVRŠENJE SRPANJ</t>
  </si>
  <si>
    <t>KORIGIRANI PLAN KOLOVOZ</t>
  </si>
  <si>
    <t>IZVRŠENJE KOLOVOZ</t>
  </si>
  <si>
    <t xml:space="preserve"> KORIGIRANI PLAN RUJAN</t>
  </si>
  <si>
    <t>IZVRŠENJE RUJAN</t>
  </si>
  <si>
    <t>KORIGIRANI  PLAN LISTOPAD</t>
  </si>
  <si>
    <t>IZVRŠENJE LISTOPAD</t>
  </si>
  <si>
    <t>KORIGIRANI PLAN STUDENI</t>
  </si>
  <si>
    <t>IZVRŠENJE STUDENI</t>
  </si>
  <si>
    <t xml:space="preserve"> KORIGIRANI PLAN PROSINAC</t>
  </si>
  <si>
    <t>IZVRŠENJE PROSINAC</t>
  </si>
  <si>
    <t>UKUPNO PLANIRANO</t>
  </si>
  <si>
    <t xml:space="preserve">UKUPNO IZVRŠENO </t>
  </si>
  <si>
    <t>OSTATAK (PRORAČUN-PLAN)</t>
  </si>
  <si>
    <t>OSTATAK (PRORAČUN-IZVRŠENJE)</t>
  </si>
  <si>
    <t>INDEKS PLANIRANO</t>
  </si>
  <si>
    <t>INDEKS IZVRŠENO</t>
  </si>
  <si>
    <t>KORIGIRANO - IZVRŠENJE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</si>
  <si>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</si>
  <si>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</si>
  <si>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</si>
  <si>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</si>
  <si>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</si>
  <si>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</si>
  <si>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</si>
  <si>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</si>
  <si>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</si>
  <si>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</si>
  <si>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</si>
  <si>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</si>
  <si>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</si>
  <si>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</si>
  <si>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</si>
  <si>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</si>
  <si>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</si>
  <si>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</si>
  <si>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</si>
  <si>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</si>
  <si>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</si>
  <si>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</si>
  <si>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</si>
  <si>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</si>
  <si>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</si>
  <si>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</si>
  <si>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</si>
  <si>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</si>
  <si>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</si>
  <si>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</si>
  <si>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</si>
  <si>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</si>
  <si>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</si>
  <si>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</si>
  <si>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</si>
  <si>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</si>
  <si>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</si>
  <si>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</si>
  <si>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</si>
  <si>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</si>
  <si>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</si>
  <si>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</si>
  <si>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</si>
  <si>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</si>
  <si>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3293</t>
  </si>
  <si>
    <t>Reprezentacija</t>
  </si>
  <si>
    <t>343</t>
  </si>
  <si>
    <t>OSTALI FINANCIJSKI RASHODI</t>
  </si>
  <si>
    <t>3431</t>
  </si>
  <si>
    <t>Bankarske usluge i usluge platnog prometa</t>
  </si>
  <si>
    <t>UKUPNO:</t>
  </si>
  <si>
    <t xml:space="preserve">e-mail: </t>
  </si>
  <si>
    <t>PLAĆE</t>
  </si>
  <si>
    <t>Dužnosnici</t>
  </si>
  <si>
    <t>Koeficijent</t>
  </si>
  <si>
    <t>Službenici - namještenici</t>
  </si>
  <si>
    <t>UKUPNO ZAPOSLENI</t>
  </si>
  <si>
    <t>Bolovanje HZZO (129114)</t>
  </si>
  <si>
    <t>Bolovanje HZZZ (129122)</t>
  </si>
  <si>
    <t>UKUPNO BOLOVANJE</t>
  </si>
  <si>
    <t>UKUPNO BRUTO 3111</t>
  </si>
  <si>
    <t>PRORAČUN 2017.</t>
  </si>
  <si>
    <t>PRORAČUN 2017. (REBALANS)</t>
  </si>
  <si>
    <t>3214</t>
  </si>
  <si>
    <t>Ostale naknade troškova zaposlenima</t>
  </si>
  <si>
    <t>3295</t>
  </si>
  <si>
    <t>Pristojbe i naknade</t>
  </si>
  <si>
    <t>3238</t>
  </si>
  <si>
    <t>Računalne usluge</t>
  </si>
  <si>
    <t>3291</t>
  </si>
  <si>
    <t>Naknade za rad predstavničkih i izvršnih tijela, povjerensatva i slično</t>
  </si>
  <si>
    <t>3294</t>
  </si>
  <si>
    <t>Članarine i norme</t>
  </si>
  <si>
    <t>3299</t>
  </si>
  <si>
    <t>Ostali nespomenuti rashodi poslovanja</t>
  </si>
  <si>
    <t>GLAVA 11006: PRAVOSUDNA AKADEMIJA</t>
  </si>
  <si>
    <t>3223</t>
  </si>
  <si>
    <t>3225</t>
  </si>
  <si>
    <t>Energija</t>
  </si>
  <si>
    <t>Sitni inventar i autogume</t>
  </si>
  <si>
    <t>3232</t>
  </si>
  <si>
    <t>Usluge tekućeg i investicijskog održavanja</t>
  </si>
  <si>
    <t>3235</t>
  </si>
  <si>
    <t>Zakupnine i najamnine</t>
  </si>
  <si>
    <t>3292</t>
  </si>
  <si>
    <t>Premije osiguranja</t>
  </si>
  <si>
    <t xml:space="preserve">STRUČNO USAVRŠAVANJE PRAVOSUDNIH DUŽNOSNIKA I SAVJETNIKA U PRAVOSUDNIM TIJELIMA </t>
  </si>
  <si>
    <t>UKUPNO A630051</t>
  </si>
  <si>
    <t xml:space="preserve">UKUPNO A629024 </t>
  </si>
  <si>
    <t>IZBOR I OBUKA VJEŽBENIKA U PRAVOSUDNIM TIJELIMA</t>
  </si>
  <si>
    <t>UKUPNO A844002</t>
  </si>
  <si>
    <t>DRŽAVNA ŠKOLA ZA PRAVOSUDNE DUŽNOSNIKE</t>
  </si>
  <si>
    <t>UKUPNO A844003</t>
  </si>
  <si>
    <t>STRUČNO USAVRŠAVANJE SLUŽBENIKA IZ PODRUČJA PRAVOSUĐA</t>
  </si>
  <si>
    <t>PROGRAM EDUKACIJE STRANIH JEZIKA ZA PRAVOSUDNE DUŽNOSNIKE I SAVJETNIKE U PRAVOSUDNIM TIJELIMA</t>
  </si>
  <si>
    <t>STRUČNO USAVRŠAVANJE PRAVOSUDNIH DUŽNOSNIKA I SAVJETNIKA U PRAVOSUDNIM TIJELIMA</t>
  </si>
  <si>
    <t>IZVOR 43 A844002</t>
  </si>
  <si>
    <t xml:space="preserve">IZVOR 31 A629024 </t>
  </si>
  <si>
    <t>UKUPNO A844001</t>
  </si>
  <si>
    <t>ADMINISTRACIJA I UPRAVLJANJE PRAVOSUDNE AKADEMIJE</t>
  </si>
  <si>
    <t>IZVOR 12 - A844004</t>
  </si>
  <si>
    <t>IZVOR 561 -A844004</t>
  </si>
  <si>
    <t xml:space="preserve">IZVOR 61  A629024 </t>
  </si>
  <si>
    <t>UKUPNO PRORAČUN +izvor 43+ izvor 31):</t>
  </si>
  <si>
    <t>preknjženje</t>
  </si>
  <si>
    <t xml:space="preserve">IZVOR 51  A629024 </t>
  </si>
  <si>
    <t>PREKNJIŽENJA</t>
  </si>
  <si>
    <t>sa 11 na 51</t>
  </si>
  <si>
    <t>povrati</t>
  </si>
  <si>
    <t>izvor 12</t>
  </si>
  <si>
    <t>sa 11 na 31</t>
  </si>
  <si>
    <t>Tomislav.Briski@pravosudje.hr</t>
  </si>
  <si>
    <t>3714-759  FAX: 3714-749</t>
  </si>
  <si>
    <t>Tomislav Briški,  Bernardica Šljivika</t>
  </si>
  <si>
    <t>povrat</t>
  </si>
  <si>
    <t>preostaje/nedostaje po prosijeku</t>
  </si>
  <si>
    <t>prosijek</t>
  </si>
  <si>
    <t>preostaje/nedostaje po rujnu</t>
  </si>
  <si>
    <t>preostaje/nedostaje po listopadu</t>
  </si>
  <si>
    <t>4221</t>
  </si>
  <si>
    <t>Uredska oprema i namještaj</t>
  </si>
  <si>
    <t>422</t>
  </si>
  <si>
    <t>3227</t>
  </si>
  <si>
    <t>Slubena, radna i zaštitna odjeća</t>
  </si>
  <si>
    <t>3234</t>
  </si>
  <si>
    <t>Komunalne usluge</t>
  </si>
  <si>
    <t>3433</t>
  </si>
  <si>
    <t>Zatezne kamate</t>
  </si>
  <si>
    <t>UKUPNO A631000</t>
  </si>
  <si>
    <t>UKUPNO A631001</t>
  </si>
  <si>
    <t>Reprezentacije</t>
  </si>
  <si>
    <t>UKUPNO A631012</t>
  </si>
  <si>
    <t>MEĐUNARODNA SURADNJA VRHOVNOG SUDA RH</t>
  </si>
  <si>
    <t>INFORMATIZACIJA I ODRŽAVANJE INF. SUSTAVA VSRH</t>
  </si>
  <si>
    <t>VOĐENJE SUDSKIH POSTUPAKA IZ NADLEŽNOSTI        VRHOVNOG SUDA RH</t>
  </si>
  <si>
    <t>3222</t>
  </si>
  <si>
    <t>Materijal i sirovine</t>
  </si>
  <si>
    <t>3224</t>
  </si>
  <si>
    <t>Materijal i dijelovi za tekuće i inv. Održavanje</t>
  </si>
  <si>
    <t>Projekcija za 2020.</t>
  </si>
  <si>
    <t>Projekcija za 2021.</t>
  </si>
  <si>
    <t>Plan za 2019.</t>
  </si>
  <si>
    <t>Račun</t>
  </si>
  <si>
    <t>Naziv računa</t>
  </si>
  <si>
    <t>FINANCIJSKI PLAN ZA 2019. I PROJEKCIJE ZA 2020. I 2021.</t>
  </si>
  <si>
    <t>RAZDJEL 110 MINISTARSTVO PRAVOSUĐA</t>
  </si>
  <si>
    <t xml:space="preserve"> 28 PRAVOSUĐE</t>
  </si>
  <si>
    <t xml:space="preserve"> GLAVA 11015 VRHOVNI SUD REPUBLIKE HRVATSKE</t>
  </si>
  <si>
    <t>VLASTITI PRIHODI</t>
  </si>
  <si>
    <t>POSTROJENJA I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</si>
</sst>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  <numFmt numFmtId="166" formatCode="#,##0.00_ ;\-#,##0.00\ "/>
    <numFmt numFmtId="167" formatCode="[$-1041A]#,##0.00;\-\ #,##0.00"/>
  </numFmts>
  <fonts count="4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38"/>
    </font>
    <font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8" borderId="0" applyNumberFormat="0" applyBorder="0" applyAlignment="0" applyProtection="0"/>
    <xf numFmtId="0" fontId="21" fillId="25" borderId="28" applyNumberFormat="0" applyAlignment="0" applyProtection="0"/>
    <xf numFmtId="0" fontId="22" fillId="26" borderId="2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28" applyNumberFormat="0" applyAlignment="0" applyProtection="0"/>
    <xf numFmtId="0" fontId="28" fillId="0" borderId="33" applyNumberFormat="0" applyFill="0" applyAlignment="0" applyProtection="0"/>
    <xf numFmtId="0" fontId="29" fillId="27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1" fillId="0" borderId="0"/>
    <xf numFmtId="4" fontId="13" fillId="27" borderId="34" applyNumberFormat="0" applyProtection="0">
      <alignment vertical="center"/>
    </xf>
    <xf numFmtId="4" fontId="32" fillId="28" borderId="34" applyNumberFormat="0" applyProtection="0">
      <alignment vertical="center"/>
    </xf>
    <xf numFmtId="4" fontId="13" fillId="28" borderId="34" applyNumberFormat="0" applyProtection="0">
      <alignment horizontal="left" vertical="center" indent="1"/>
    </xf>
    <xf numFmtId="0" fontId="13" fillId="28" borderId="34" applyNumberFormat="0" applyProtection="0">
      <alignment horizontal="left" vertical="top" indent="1"/>
    </xf>
    <xf numFmtId="4" fontId="13" fillId="29" borderId="0" applyNumberFormat="0" applyProtection="0">
      <alignment horizontal="left" vertical="center" indent="1"/>
    </xf>
    <xf numFmtId="4" fontId="30" fillId="8" borderId="34" applyNumberFormat="0" applyProtection="0">
      <alignment horizontal="right" vertical="center"/>
    </xf>
    <xf numFmtId="4" fontId="30" fillId="14" borderId="34" applyNumberFormat="0" applyProtection="0">
      <alignment horizontal="right" vertical="center"/>
    </xf>
    <xf numFmtId="4" fontId="30" fillId="22" borderId="34" applyNumberFormat="0" applyProtection="0">
      <alignment horizontal="right" vertical="center"/>
    </xf>
    <xf numFmtId="4" fontId="30" fillId="16" borderId="34" applyNumberFormat="0" applyProtection="0">
      <alignment horizontal="right" vertical="center"/>
    </xf>
    <xf numFmtId="4" fontId="30" fillId="20" borderId="34" applyNumberFormat="0" applyProtection="0">
      <alignment horizontal="right" vertical="center"/>
    </xf>
    <xf numFmtId="4" fontId="30" fillId="24" borderId="34" applyNumberFormat="0" applyProtection="0">
      <alignment horizontal="right" vertical="center"/>
    </xf>
    <xf numFmtId="4" fontId="30" fillId="23" borderId="34" applyNumberFormat="0" applyProtection="0">
      <alignment horizontal="right" vertical="center"/>
    </xf>
    <xf numFmtId="4" fontId="30" fillId="30" borderId="34" applyNumberFormat="0" applyProtection="0">
      <alignment horizontal="right" vertical="center"/>
    </xf>
    <xf numFmtId="4" fontId="30" fillId="15" borderId="34" applyNumberFormat="0" applyProtection="0">
      <alignment horizontal="right" vertical="center"/>
    </xf>
    <xf numFmtId="4" fontId="13" fillId="31" borderId="35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13" fillId="34" borderId="34" applyNumberFormat="0" applyProtection="0">
      <alignment horizontal="right" vertical="center"/>
    </xf>
    <xf numFmtId="4" fontId="9" fillId="32" borderId="0" applyNumberFormat="0" applyProtection="0">
      <alignment horizontal="left" vertical="center" indent="1"/>
    </xf>
    <xf numFmtId="4" fontId="9" fillId="29" borderId="0" applyNumberFormat="0" applyProtection="0">
      <alignment horizontal="left" vertical="center" indent="1"/>
    </xf>
    <xf numFmtId="0" fontId="33" fillId="33" borderId="34" applyNumberFormat="0" applyProtection="0">
      <alignment horizontal="left" vertical="center" indent="1"/>
    </xf>
    <xf numFmtId="0" fontId="1" fillId="33" borderId="34" applyNumberFormat="0" applyProtection="0">
      <alignment horizontal="left" vertical="top" indent="1"/>
    </xf>
    <xf numFmtId="0" fontId="33" fillId="29" borderId="34" applyNumberFormat="0" applyProtection="0">
      <alignment horizontal="left" vertical="center" indent="1"/>
    </xf>
    <xf numFmtId="0" fontId="1" fillId="29" borderId="34" applyNumberFormat="0" applyProtection="0">
      <alignment horizontal="left" vertical="top" indent="1"/>
    </xf>
    <xf numFmtId="0" fontId="1" fillId="35" borderId="34" applyNumberFormat="0" applyProtection="0">
      <alignment horizontal="left" vertical="center" indent="1"/>
    </xf>
    <xf numFmtId="0" fontId="1" fillId="35" borderId="34" applyNumberFormat="0" applyProtection="0">
      <alignment horizontal="left" vertical="top" indent="1"/>
    </xf>
    <xf numFmtId="0" fontId="1" fillId="36" borderId="34" applyNumberFormat="0" applyProtection="0">
      <alignment horizontal="left" vertical="center" indent="1"/>
    </xf>
    <xf numFmtId="0" fontId="1" fillId="36" borderId="34" applyNumberFormat="0" applyProtection="0">
      <alignment horizontal="left" vertical="top" indent="1"/>
    </xf>
    <xf numFmtId="4" fontId="30" fillId="37" borderId="34" applyNumberFormat="0" applyProtection="0">
      <alignment vertical="center"/>
    </xf>
    <xf numFmtId="4" fontId="34" fillId="37" borderId="34" applyNumberFormat="0" applyProtection="0">
      <alignment vertical="center"/>
    </xf>
    <xf numFmtId="4" fontId="30" fillId="37" borderId="34" applyNumberFormat="0" applyProtection="0">
      <alignment horizontal="left" vertical="center" indent="1"/>
    </xf>
    <xf numFmtId="0" fontId="30" fillId="37" borderId="34" applyNumberFormat="0" applyProtection="0">
      <alignment horizontal="left" vertical="top" indent="1"/>
    </xf>
    <xf numFmtId="4" fontId="30" fillId="32" borderId="34" applyNumberFormat="0" applyProtection="0">
      <alignment horizontal="right" vertical="center"/>
    </xf>
    <xf numFmtId="4" fontId="34" fillId="32" borderId="34" applyNumberFormat="0" applyProtection="0">
      <alignment horizontal="right" vertical="center"/>
    </xf>
    <xf numFmtId="4" fontId="30" fillId="34" borderId="34" applyNumberFormat="0" applyProtection="0">
      <alignment horizontal="left" vertical="center" indent="1"/>
    </xf>
    <xf numFmtId="0" fontId="13" fillId="29" borderId="34" applyNumberFormat="0" applyProtection="0">
      <alignment horizontal="left" vertical="top" indent="1"/>
    </xf>
    <xf numFmtId="4" fontId="35" fillId="38" borderId="0" applyNumberFormat="0" applyProtection="0">
      <alignment horizontal="left" vertical="center" indent="1"/>
    </xf>
    <xf numFmtId="4" fontId="36" fillId="32" borderId="34" applyNumberFormat="0" applyProtection="0">
      <alignment horizontal="right" vertical="center"/>
    </xf>
    <xf numFmtId="0" fontId="37" fillId="0" borderId="36" applyNumberFormat="0" applyFill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/>
    <xf numFmtId="43" fontId="1" fillId="0" borderId="0" xfId="1" applyBorder="1" applyAlignment="1">
      <alignment horizontal="center"/>
    </xf>
    <xf numFmtId="43" fontId="1" fillId="0" borderId="0" xfId="1" applyBorder="1"/>
    <xf numFmtId="165" fontId="1" fillId="0" borderId="0" xfId="1" applyNumberFormat="1" applyBorder="1"/>
    <xf numFmtId="43" fontId="1" fillId="0" borderId="0" xfId="1"/>
    <xf numFmtId="0" fontId="3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1" fillId="2" borderId="0" xfId="1" applyFill="1" applyBorder="1"/>
    <xf numFmtId="43" fontId="3" fillId="0" borderId="0" xfId="1" applyFont="1" applyBorder="1"/>
    <xf numFmtId="43" fontId="3" fillId="0" borderId="0" xfId="1" applyFont="1" applyBorder="1" applyAlignment="1">
      <alignment horizontal="left"/>
    </xf>
    <xf numFmtId="43" fontId="4" fillId="0" borderId="0" xfId="1" applyFont="1" applyBorder="1" applyAlignment="1">
      <alignment horizontal="left"/>
    </xf>
    <xf numFmtId="43" fontId="1" fillId="0" borderId="1" xfId="1" applyBorder="1"/>
    <xf numFmtId="43" fontId="5" fillId="0" borderId="0" xfId="1" applyFont="1" applyBorder="1"/>
    <xf numFmtId="43" fontId="1" fillId="0" borderId="0" xfId="1" applyFont="1" applyFill="1" applyBorder="1"/>
    <xf numFmtId="43" fontId="3" fillId="2" borderId="0" xfId="1" applyFont="1" applyFill="1" applyBorder="1"/>
    <xf numFmtId="43" fontId="1" fillId="2" borderId="2" xfId="1" applyFill="1" applyBorder="1"/>
    <xf numFmtId="43" fontId="6" fillId="0" borderId="3" xfId="3" applyNumberFormat="1" applyBorder="1" applyAlignment="1" applyProtection="1"/>
    <xf numFmtId="43" fontId="1" fillId="0" borderId="3" xfId="1" applyBorder="1"/>
    <xf numFmtId="43" fontId="7" fillId="2" borderId="3" xfId="1" applyFont="1" applyFill="1" applyBorder="1"/>
    <xf numFmtId="49" fontId="3" fillId="2" borderId="4" xfId="1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43" fontId="1" fillId="2" borderId="0" xfId="1" applyFill="1"/>
    <xf numFmtId="49" fontId="4" fillId="2" borderId="8" xfId="1" applyNumberFormat="1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/>
    </xf>
    <xf numFmtId="165" fontId="3" fillId="2" borderId="10" xfId="1" applyNumberFormat="1" applyFont="1" applyFill="1" applyBorder="1"/>
    <xf numFmtId="43" fontId="3" fillId="2" borderId="0" xfId="1" applyFont="1" applyFill="1"/>
    <xf numFmtId="49" fontId="9" fillId="4" borderId="11" xfId="1" applyNumberFormat="1" applyFont="1" applyFill="1" applyBorder="1" applyAlignment="1">
      <alignment horizontal="center" wrapText="1"/>
    </xf>
    <xf numFmtId="43" fontId="9" fillId="4" borderId="11" xfId="1" applyFont="1" applyFill="1" applyBorder="1" applyAlignment="1">
      <alignment horizontal="left" wrapText="1"/>
    </xf>
    <xf numFmtId="43" fontId="1" fillId="2" borderId="11" xfId="1" applyFont="1" applyFill="1" applyBorder="1"/>
    <xf numFmtId="165" fontId="1" fillId="2" borderId="11" xfId="1" applyNumberFormat="1" applyFont="1" applyFill="1" applyBorder="1"/>
    <xf numFmtId="43" fontId="1" fillId="2" borderId="0" xfId="1" applyFont="1" applyFill="1"/>
    <xf numFmtId="43" fontId="1" fillId="2" borderId="12" xfId="1" applyFont="1" applyFill="1" applyBorder="1"/>
    <xf numFmtId="43" fontId="1" fillId="0" borderId="11" xfId="1" applyFont="1" applyFill="1" applyBorder="1"/>
    <xf numFmtId="49" fontId="9" fillId="4" borderId="12" xfId="1" applyNumberFormat="1" applyFont="1" applyFill="1" applyBorder="1" applyAlignment="1">
      <alignment horizontal="center" wrapText="1"/>
    </xf>
    <xf numFmtId="43" fontId="9" fillId="4" borderId="12" xfId="1" applyFont="1" applyFill="1" applyBorder="1" applyAlignment="1">
      <alignment horizontal="left" wrapText="1"/>
    </xf>
    <xf numFmtId="49" fontId="9" fillId="0" borderId="12" xfId="1" applyNumberFormat="1" applyFont="1" applyFill="1" applyBorder="1" applyAlignment="1">
      <alignment horizontal="center" wrapText="1"/>
    </xf>
    <xf numFmtId="43" fontId="9" fillId="0" borderId="12" xfId="1" applyFont="1" applyFill="1" applyBorder="1" applyAlignment="1">
      <alignment horizontal="left" wrapText="1"/>
    </xf>
    <xf numFmtId="43" fontId="1" fillId="0" borderId="12" xfId="1" applyFont="1" applyBorder="1"/>
    <xf numFmtId="43" fontId="1" fillId="0" borderId="0" xfId="1" applyFont="1"/>
    <xf numFmtId="49" fontId="9" fillId="0" borderId="13" xfId="1" applyNumberFormat="1" applyFont="1" applyFill="1" applyBorder="1" applyAlignment="1">
      <alignment horizontal="center" wrapText="1"/>
    </xf>
    <xf numFmtId="43" fontId="9" fillId="0" borderId="13" xfId="1" applyFont="1" applyFill="1" applyBorder="1" applyAlignment="1">
      <alignment horizontal="left" wrapText="1"/>
    </xf>
    <xf numFmtId="43" fontId="1" fillId="0" borderId="13" xfId="1" applyFont="1" applyBorder="1"/>
    <xf numFmtId="43" fontId="1" fillId="2" borderId="14" xfId="1" applyFont="1" applyFill="1" applyBorder="1"/>
    <xf numFmtId="49" fontId="10" fillId="0" borderId="8" xfId="1" applyNumberFormat="1" applyFont="1" applyFill="1" applyBorder="1" applyAlignment="1">
      <alignment horizontal="center" wrapText="1"/>
    </xf>
    <xf numFmtId="43" fontId="10" fillId="0" borderId="9" xfId="1" applyFont="1" applyFill="1" applyBorder="1" applyAlignment="1">
      <alignment horizontal="left" wrapText="1"/>
    </xf>
    <xf numFmtId="165" fontId="3" fillId="0" borderId="10" xfId="1" applyNumberFormat="1" applyFont="1" applyBorder="1"/>
    <xf numFmtId="49" fontId="11" fillId="5" borderId="15" xfId="1" applyNumberFormat="1" applyFont="1" applyFill="1" applyBorder="1" applyAlignment="1">
      <alignment horizontal="center" wrapText="1"/>
    </xf>
    <xf numFmtId="43" fontId="11" fillId="5" borderId="15" xfId="1" applyFont="1" applyFill="1" applyBorder="1" applyAlignment="1">
      <alignment horizontal="left" wrapText="1"/>
    </xf>
    <xf numFmtId="43" fontId="3" fillId="6" borderId="15" xfId="1" applyFont="1" applyFill="1" applyBorder="1"/>
    <xf numFmtId="43" fontId="1" fillId="2" borderId="16" xfId="1" applyFont="1" applyFill="1" applyBorder="1"/>
    <xf numFmtId="43" fontId="1" fillId="2" borderId="13" xfId="1" applyFont="1" applyFill="1" applyBorder="1"/>
    <xf numFmtId="43" fontId="1" fillId="0" borderId="13" xfId="1" applyFont="1" applyFill="1" applyBorder="1"/>
    <xf numFmtId="43" fontId="1" fillId="0" borderId="12" xfId="1" applyFont="1" applyFill="1" applyBorder="1"/>
    <xf numFmtId="165" fontId="1" fillId="2" borderId="12" xfId="1" applyNumberFormat="1" applyFont="1" applyFill="1" applyBorder="1"/>
    <xf numFmtId="49" fontId="11" fillId="5" borderId="17" xfId="1" applyNumberFormat="1" applyFont="1" applyFill="1" applyBorder="1" applyAlignment="1">
      <alignment horizontal="center" wrapText="1"/>
    </xf>
    <xf numFmtId="43" fontId="11" fillId="5" borderId="17" xfId="1" applyFont="1" applyFill="1" applyBorder="1" applyAlignment="1">
      <alignment horizontal="left" wrapText="1"/>
    </xf>
    <xf numFmtId="43" fontId="3" fillId="6" borderId="17" xfId="1" applyFont="1" applyFill="1" applyBorder="1"/>
    <xf numFmtId="43" fontId="12" fillId="5" borderId="17" xfId="1" applyFont="1" applyFill="1" applyBorder="1" applyAlignment="1">
      <alignment horizontal="left" wrapText="1"/>
    </xf>
    <xf numFmtId="43" fontId="13" fillId="5" borderId="17" xfId="1" applyFont="1" applyFill="1" applyBorder="1" applyAlignment="1">
      <alignment horizontal="left" wrapText="1"/>
    </xf>
    <xf numFmtId="43" fontId="1" fillId="2" borderId="12" xfId="1" applyFont="1" applyFill="1" applyBorder="1" applyAlignment="1">
      <alignment horizontal="center"/>
    </xf>
    <xf numFmtId="43" fontId="14" fillId="5" borderId="17" xfId="1" applyFont="1" applyFill="1" applyBorder="1" applyAlignment="1">
      <alignment horizontal="left" wrapText="1"/>
    </xf>
    <xf numFmtId="49" fontId="9" fillId="4" borderId="8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165" fontId="3" fillId="2" borderId="9" xfId="1" applyNumberFormat="1" applyFont="1" applyFill="1" applyBorder="1"/>
    <xf numFmtId="43" fontId="15" fillId="4" borderId="10" xfId="1" applyFont="1" applyFill="1" applyBorder="1" applyAlignment="1">
      <alignment horizontal="left" wrapText="1"/>
    </xf>
    <xf numFmtId="0" fontId="1" fillId="0" borderId="0" xfId="4"/>
    <xf numFmtId="0" fontId="16" fillId="0" borderId="0" xfId="4" applyFont="1"/>
    <xf numFmtId="0" fontId="8" fillId="0" borderId="0" xfId="4" applyFont="1"/>
    <xf numFmtId="0" fontId="1" fillId="0" borderId="0" xfId="4" applyBorder="1"/>
    <xf numFmtId="165" fontId="1" fillId="0" borderId="0" xfId="4" applyNumberFormat="1"/>
    <xf numFmtId="0" fontId="1" fillId="0" borderId="18" xfId="4" applyBorder="1"/>
    <xf numFmtId="0" fontId="1" fillId="0" borderId="19" xfId="4" applyBorder="1"/>
    <xf numFmtId="165" fontId="1" fillId="0" borderId="0" xfId="4" applyNumberFormat="1" applyBorder="1"/>
    <xf numFmtId="3" fontId="1" fillId="2" borderId="12" xfId="1" applyNumberFormat="1" applyFont="1" applyFill="1" applyBorder="1" applyAlignment="1">
      <alignment horizontal="center"/>
    </xf>
    <xf numFmtId="43" fontId="1" fillId="2" borderId="22" xfId="1" applyFont="1" applyFill="1" applyBorder="1"/>
    <xf numFmtId="43" fontId="1" fillId="2" borderId="0" xfId="1" applyFont="1" applyFill="1" applyBorder="1"/>
    <xf numFmtId="165" fontId="1" fillId="2" borderId="0" xfId="1" applyNumberFormat="1" applyFont="1" applyFill="1" applyBorder="1"/>
    <xf numFmtId="4" fontId="1" fillId="2" borderId="12" xfId="1" applyNumberFormat="1" applyFont="1" applyFill="1" applyBorder="1"/>
    <xf numFmtId="43" fontId="9" fillId="4" borderId="13" xfId="1" applyFont="1" applyFill="1" applyBorder="1" applyAlignment="1">
      <alignment horizontal="left" wrapText="1"/>
    </xf>
    <xf numFmtId="43" fontId="9" fillId="4" borderId="25" xfId="1" applyFont="1" applyFill="1" applyBorder="1" applyAlignment="1">
      <alignment horizontal="left" wrapText="1"/>
    </xf>
    <xf numFmtId="165" fontId="3" fillId="2" borderId="0" xfId="1" applyNumberFormat="1" applyFont="1" applyFill="1" applyBorder="1" applyAlignment="1">
      <alignment horizontal="center"/>
    </xf>
    <xf numFmtId="4" fontId="1" fillId="0" borderId="0" xfId="4" applyNumberFormat="1"/>
    <xf numFmtId="165" fontId="1" fillId="0" borderId="0" xfId="1" applyNumberFormat="1"/>
    <xf numFmtId="43" fontId="1" fillId="0" borderId="12" xfId="1" applyBorder="1" applyAlignment="1">
      <alignment horizontal="center"/>
    </xf>
    <xf numFmtId="43" fontId="1" fillId="0" borderId="12" xfId="1" applyBorder="1"/>
    <xf numFmtId="165" fontId="1" fillId="0" borderId="12" xfId="1" applyNumberFormat="1" applyBorder="1"/>
    <xf numFmtId="165" fontId="8" fillId="0" borderId="0" xfId="4" applyNumberFormat="1" applyFont="1"/>
    <xf numFmtId="43" fontId="1" fillId="0" borderId="0" xfId="1" applyFill="1" applyBorder="1"/>
    <xf numFmtId="43" fontId="38" fillId="0" borderId="0" xfId="3" applyNumberFormat="1" applyFont="1" applyBorder="1"/>
    <xf numFmtId="43" fontId="3" fillId="0" borderId="22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3" fontId="1" fillId="0" borderId="0" xfId="1" applyFont="1" applyFill="1"/>
    <xf numFmtId="43" fontId="4" fillId="0" borderId="22" xfId="1" applyFont="1" applyFill="1" applyBorder="1"/>
    <xf numFmtId="43" fontId="4" fillId="0" borderId="0" xfId="1" applyFont="1" applyFill="1" applyBorder="1"/>
    <xf numFmtId="165" fontId="4" fillId="0" borderId="0" xfId="1" applyNumberFormat="1" applyFont="1" applyFill="1" applyBorder="1"/>
    <xf numFmtId="43" fontId="14" fillId="39" borderId="24" xfId="1" applyFont="1" applyFill="1" applyBorder="1" applyAlignment="1">
      <alignment horizontal="left" wrapText="1"/>
    </xf>
    <xf numFmtId="43" fontId="14" fillId="39" borderId="26" xfId="1" applyFont="1" applyFill="1" applyBorder="1" applyAlignment="1">
      <alignment horizontal="left" wrapText="1"/>
    </xf>
    <xf numFmtId="43" fontId="15" fillId="39" borderId="26" xfId="1" applyFont="1" applyFill="1" applyBorder="1" applyAlignment="1">
      <alignment horizontal="left" wrapText="1"/>
    </xf>
    <xf numFmtId="43" fontId="3" fillId="39" borderId="12" xfId="1" applyFont="1" applyFill="1" applyBorder="1"/>
    <xf numFmtId="43" fontId="4" fillId="39" borderId="12" xfId="1" applyFont="1" applyFill="1" applyBorder="1"/>
    <xf numFmtId="0" fontId="10" fillId="40" borderId="37" xfId="1" applyNumberFormat="1" applyFont="1" applyFill="1" applyBorder="1" applyAlignment="1">
      <alignment horizontal="center" wrapText="1"/>
    </xf>
    <xf numFmtId="0" fontId="39" fillId="40" borderId="37" xfId="0" applyNumberFormat="1" applyFont="1" applyFill="1" applyBorder="1" applyAlignment="1">
      <alignment horizontal="center" wrapText="1"/>
    </xf>
    <xf numFmtId="165" fontId="3" fillId="40" borderId="10" xfId="1" applyNumberFormat="1" applyFont="1" applyFill="1" applyBorder="1"/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43" fontId="1" fillId="39" borderId="11" xfId="1" applyFont="1" applyFill="1" applyBorder="1"/>
    <xf numFmtId="43" fontId="1" fillId="39" borderId="0" xfId="1" applyFill="1" applyBorder="1"/>
    <xf numFmtId="4" fontId="0" fillId="0" borderId="12" xfId="0" applyNumberFormat="1" applyBorder="1"/>
    <xf numFmtId="43" fontId="1" fillId="39" borderId="12" xfId="1" applyFont="1" applyFill="1" applyBorder="1"/>
    <xf numFmtId="167" fontId="9" fillId="0" borderId="38" xfId="0" applyNumberFormat="1" applyFont="1" applyBorder="1" applyAlignment="1" applyProtection="1">
      <alignment vertical="top" wrapText="1" readingOrder="1"/>
      <protection locked="0"/>
    </xf>
    <xf numFmtId="4" fontId="0" fillId="0" borderId="39" xfId="0" applyNumberFormat="1" applyBorder="1" applyAlignment="1" applyProtection="1">
      <alignment vertical="top" wrapText="1" readingOrder="1"/>
      <protection locked="0"/>
    </xf>
    <xf numFmtId="4" fontId="0" fillId="0" borderId="40" xfId="0" applyNumberFormat="1" applyBorder="1" applyAlignment="1" applyProtection="1">
      <alignment vertical="top" wrapText="1" readingOrder="1"/>
      <protection locked="0"/>
    </xf>
    <xf numFmtId="43" fontId="1" fillId="0" borderId="0" xfId="4" applyNumberFormat="1" applyBorder="1"/>
    <xf numFmtId="0" fontId="40" fillId="0" borderId="0" xfId="0" applyFont="1" applyBorder="1" applyAlignment="1">
      <alignment horizontal="left" vertical="center" wrapText="1"/>
    </xf>
    <xf numFmtId="43" fontId="6" fillId="0" borderId="0" xfId="3" applyNumberFormat="1" applyBorder="1" applyAlignment="1" applyProtection="1"/>
    <xf numFmtId="43" fontId="10" fillId="0" borderId="12" xfId="1" applyFont="1" applyFill="1" applyBorder="1" applyAlignment="1">
      <alignment horizontal="left" wrapText="1"/>
    </xf>
    <xf numFmtId="165" fontId="3" fillId="0" borderId="12" xfId="1" applyNumberFormat="1" applyFont="1" applyBorder="1"/>
    <xf numFmtId="49" fontId="9" fillId="4" borderId="41" xfId="1" applyNumberFormat="1" applyFont="1" applyFill="1" applyBorder="1" applyAlignment="1">
      <alignment horizontal="center" wrapText="1"/>
    </xf>
    <xf numFmtId="43" fontId="1" fillId="2" borderId="42" xfId="1" applyFont="1" applyFill="1" applyBorder="1"/>
    <xf numFmtId="49" fontId="9" fillId="0" borderId="41" xfId="1" applyNumberFormat="1" applyFont="1" applyFill="1" applyBorder="1" applyAlignment="1">
      <alignment horizontal="center" wrapText="1"/>
    </xf>
    <xf numFmtId="49" fontId="10" fillId="0" borderId="41" xfId="1" applyNumberFormat="1" applyFont="1" applyFill="1" applyBorder="1" applyAlignment="1">
      <alignment horizontal="center" wrapText="1"/>
    </xf>
    <xf numFmtId="165" fontId="3" fillId="0" borderId="42" xfId="1" applyNumberFormat="1" applyFont="1" applyBorder="1"/>
    <xf numFmtId="49" fontId="9" fillId="4" borderId="43" xfId="1" applyNumberFormat="1" applyFont="1" applyFill="1" applyBorder="1" applyAlignment="1">
      <alignment horizontal="center" wrapText="1"/>
    </xf>
    <xf numFmtId="43" fontId="9" fillId="4" borderId="44" xfId="1" applyFont="1" applyFill="1" applyBorder="1" applyAlignment="1">
      <alignment horizontal="left" wrapText="1"/>
    </xf>
    <xf numFmtId="43" fontId="1" fillId="2" borderId="44" xfId="1" applyFont="1" applyFill="1" applyBorder="1"/>
    <xf numFmtId="43" fontId="1" fillId="2" borderId="45" xfId="1" applyFont="1" applyFill="1" applyBorder="1"/>
    <xf numFmtId="165" fontId="3" fillId="2" borderId="0" xfId="1" applyNumberFormat="1" applyFont="1" applyFill="1" applyBorder="1"/>
    <xf numFmtId="43" fontId="1" fillId="2" borderId="0" xfId="1" applyFill="1" applyAlignment="1">
      <alignment horizontal="center" vertical="center"/>
    </xf>
    <xf numFmtId="165" fontId="3" fillId="2" borderId="12" xfId="1" applyNumberFormat="1" applyFont="1" applyFill="1" applyBorder="1" applyAlignment="1">
      <alignment horizontal="right" vertical="center"/>
    </xf>
    <xf numFmtId="43" fontId="3" fillId="2" borderId="12" xfId="1" applyFont="1" applyFill="1" applyBorder="1" applyAlignment="1">
      <alignment horizontal="right" vertical="center"/>
    </xf>
    <xf numFmtId="0" fontId="10" fillId="42" borderId="0" xfId="1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165" fontId="3" fillId="2" borderId="11" xfId="1" applyNumberFormat="1" applyFont="1" applyFill="1" applyBorder="1" applyAlignment="1">
      <alignment horizontal="right" vertical="center"/>
    </xf>
    <xf numFmtId="165" fontId="3" fillId="2" borderId="47" xfId="1" applyNumberFormat="1" applyFont="1" applyFill="1" applyBorder="1" applyAlignment="1">
      <alignment horizontal="right" vertical="center"/>
    </xf>
    <xf numFmtId="49" fontId="3" fillId="41" borderId="24" xfId="1" applyNumberFormat="1" applyFont="1" applyFill="1" applyBorder="1" applyAlignment="1">
      <alignment horizontal="center" vertical="center"/>
    </xf>
    <xf numFmtId="43" fontId="3" fillId="41" borderId="48" xfId="1" applyFont="1" applyFill="1" applyBorder="1" applyAlignment="1">
      <alignment horizontal="center" vertical="center"/>
    </xf>
    <xf numFmtId="43" fontId="3" fillId="41" borderId="49" xfId="1" applyFont="1" applyFill="1" applyBorder="1" applyAlignment="1">
      <alignment horizontal="center" vertical="center"/>
    </xf>
    <xf numFmtId="43" fontId="45" fillId="0" borderId="0" xfId="3" applyNumberFormat="1" applyFont="1" applyBorder="1"/>
    <xf numFmtId="49" fontId="11" fillId="43" borderId="41" xfId="1" applyNumberFormat="1" applyFont="1" applyFill="1" applyBorder="1" applyAlignment="1">
      <alignment horizontal="center" wrapText="1"/>
    </xf>
    <xf numFmtId="43" fontId="11" fillId="43" borderId="12" xfId="1" applyFont="1" applyFill="1" applyBorder="1" applyAlignment="1">
      <alignment horizontal="left" wrapText="1"/>
    </xf>
    <xf numFmtId="43" fontId="3" fillId="42" borderId="12" xfId="1" applyFont="1" applyFill="1" applyBorder="1"/>
    <xf numFmtId="43" fontId="3" fillId="42" borderId="42" xfId="1" applyFont="1" applyFill="1" applyBorder="1"/>
    <xf numFmtId="49" fontId="9" fillId="43" borderId="41" xfId="1" applyNumberFormat="1" applyFont="1" applyFill="1" applyBorder="1" applyAlignment="1">
      <alignment horizontal="center" wrapText="1"/>
    </xf>
    <xf numFmtId="43" fontId="9" fillId="43" borderId="12" xfId="1" applyFont="1" applyFill="1" applyBorder="1" applyAlignment="1">
      <alignment horizontal="left" wrapText="1"/>
    </xf>
    <xf numFmtId="43" fontId="1" fillId="42" borderId="12" xfId="1" applyFont="1" applyFill="1" applyBorder="1"/>
    <xf numFmtId="43" fontId="1" fillId="42" borderId="42" xfId="1" applyFont="1" applyFill="1" applyBorder="1"/>
    <xf numFmtId="43" fontId="12" fillId="43" borderId="12" xfId="1" applyFont="1" applyFill="1" applyBorder="1" applyAlignment="1">
      <alignment horizontal="left" wrapText="1"/>
    </xf>
    <xf numFmtId="43" fontId="13" fillId="43" borderId="12" xfId="1" applyFont="1" applyFill="1" applyBorder="1" applyAlignment="1">
      <alignment horizontal="left" wrapText="1"/>
    </xf>
    <xf numFmtId="43" fontId="14" fillId="43" borderId="12" xfId="1" applyFont="1" applyFill="1" applyBorder="1" applyAlignment="1">
      <alignment horizontal="left" wrapText="1"/>
    </xf>
    <xf numFmtId="0" fontId="10" fillId="42" borderId="41" xfId="1" applyNumberFormat="1" applyFont="1" applyFill="1" applyBorder="1" applyAlignment="1">
      <alignment horizontal="center" wrapText="1"/>
    </xf>
    <xf numFmtId="165" fontId="3" fillId="42" borderId="12" xfId="1" applyNumberFormat="1" applyFont="1" applyFill="1" applyBorder="1"/>
    <xf numFmtId="165" fontId="3" fillId="42" borderId="42" xfId="1" applyNumberFormat="1" applyFont="1" applyFill="1" applyBorder="1"/>
    <xf numFmtId="0" fontId="10" fillId="44" borderId="41" xfId="1" applyNumberFormat="1" applyFont="1" applyFill="1" applyBorder="1" applyAlignment="1">
      <alignment horizontal="center" wrapText="1"/>
    </xf>
    <xf numFmtId="0" fontId="39" fillId="44" borderId="12" xfId="0" applyNumberFormat="1" applyFont="1" applyFill="1" applyBorder="1" applyAlignment="1">
      <alignment horizontal="center" wrapText="1"/>
    </xf>
    <xf numFmtId="165" fontId="3" fillId="44" borderId="12" xfId="1" applyNumberFormat="1" applyFont="1" applyFill="1" applyBorder="1"/>
    <xf numFmtId="165" fontId="3" fillId="44" borderId="42" xfId="1" applyNumberFormat="1" applyFont="1" applyFill="1" applyBorder="1"/>
    <xf numFmtId="43" fontId="43" fillId="43" borderId="12" xfId="1" applyFont="1" applyFill="1" applyBorder="1" applyAlignment="1">
      <alignment horizontal="left" wrapText="1"/>
    </xf>
    <xf numFmtId="43" fontId="7" fillId="42" borderId="0" xfId="1" applyFont="1" applyFill="1"/>
    <xf numFmtId="43" fontId="1" fillId="42" borderId="0" xfId="1" applyFont="1" applyFill="1"/>
    <xf numFmtId="43" fontId="44" fillId="43" borderId="12" xfId="1" applyFont="1" applyFill="1" applyBorder="1" applyAlignment="1">
      <alignment horizontal="left" wrapText="1"/>
    </xf>
    <xf numFmtId="49" fontId="42" fillId="2" borderId="46" xfId="1" applyNumberFormat="1" applyFont="1" applyFill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49" fontId="42" fillId="2" borderId="41" xfId="1" applyNumberFormat="1" applyFont="1" applyFill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49" fontId="17" fillId="4" borderId="20" xfId="1" applyNumberFormat="1" applyFont="1" applyFill="1" applyBorder="1" applyAlignment="1">
      <alignment horizontal="center" vertical="center" textRotation="90" wrapText="1"/>
    </xf>
    <xf numFmtId="49" fontId="17" fillId="4" borderId="0" xfId="1" applyNumberFormat="1" applyFont="1" applyFill="1" applyBorder="1" applyAlignment="1">
      <alignment horizontal="center" vertical="center" textRotation="90" wrapText="1"/>
    </xf>
    <xf numFmtId="0" fontId="1" fillId="0" borderId="19" xfId="4" applyBorder="1" applyAlignment="1"/>
    <xf numFmtId="43" fontId="1" fillId="2" borderId="20" xfId="1" applyFont="1" applyFill="1" applyBorder="1" applyAlignment="1"/>
    <xf numFmtId="0" fontId="1" fillId="2" borderId="20" xfId="4" applyFill="1" applyBorder="1" applyAlignment="1"/>
    <xf numFmtId="0" fontId="1" fillId="2" borderId="21" xfId="4" applyFill="1" applyBorder="1" applyAlignment="1"/>
    <xf numFmtId="0" fontId="1" fillId="2" borderId="0" xfId="4" applyFill="1" applyAlignment="1"/>
    <xf numFmtId="0" fontId="1" fillId="2" borderId="23" xfId="4" applyFill="1" applyBorder="1" applyAlignment="1"/>
    <xf numFmtId="0" fontId="1" fillId="2" borderId="0" xfId="4" applyFill="1" applyBorder="1" applyAlignment="1"/>
    <xf numFmtId="0" fontId="1" fillId="0" borderId="27" xfId="4" applyBorder="1" applyAlignment="1"/>
  </cellXfs>
  <cellStyles count="8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40% - Naglasak1" xfId="17"/>
    <cellStyle name="40% - Naglasak1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Explanatory Text 2" xfId="35"/>
    <cellStyle name="Heading 1 2" xfId="36"/>
    <cellStyle name="Heading 2 2" xfId="37"/>
    <cellStyle name="Heading 3 2" xfId="38"/>
    <cellStyle name="Heading 4 2" xfId="39"/>
    <cellStyle name="Hiperveza" xfId="3" builtinId="8"/>
    <cellStyle name="Hiperveza 2" xfId="2"/>
    <cellStyle name="Input 2" xfId="40"/>
    <cellStyle name="Linked Cell 2" xfId="41"/>
    <cellStyle name="Neutral 2" xfId="42"/>
    <cellStyle name="Normal 2" xfId="43"/>
    <cellStyle name="Normalno" xfId="0" builtinId="0"/>
    <cellStyle name="Normalno 2" xfId="4"/>
    <cellStyle name="Normalno 5" xfId="44"/>
    <cellStyle name="Normalno 7" xfId="45"/>
    <cellStyle name="Obično_izvršenje 21 12 2007  preraspodjela 2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Total 2" xfId="85"/>
    <cellStyle name="Zarez 2" xfId="86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15443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7" tint="0.39997558519241921"/>
    <pageSetUpPr fitToPage="1"/>
  </sheetPr>
  <dimension ref="A1:F7929"/>
  <sheetViews>
    <sheetView tabSelected="1" zoomScale="110" zoomScaleNormal="110" workbookViewId="0">
      <selection activeCell="B55" sqref="B55"/>
    </sheetView>
  </sheetViews>
  <sheetFormatPr defaultColWidth="9.140625" defaultRowHeight="12.75" x14ac:dyDescent="0.2"/>
  <cols>
    <col min="1" max="1" width="18.28515625" style="91" customWidth="1"/>
    <col min="2" max="2" width="56" style="92" customWidth="1"/>
    <col min="3" max="5" width="19" style="92" customWidth="1"/>
    <col min="6" max="6" width="24" style="4" customWidth="1"/>
    <col min="7" max="16384" width="9.140625" style="4"/>
  </cols>
  <sheetData>
    <row r="1" spans="1:6" s="2" customFormat="1" ht="19.5" customHeight="1" x14ac:dyDescent="0.2">
      <c r="A1" s="1"/>
      <c r="B1" s="122"/>
    </row>
    <row r="2" spans="1:6" s="2" customFormat="1" ht="15" customHeight="1" x14ac:dyDescent="0.25">
      <c r="A2" s="5"/>
      <c r="B2" s="146" t="s">
        <v>179</v>
      </c>
    </row>
    <row r="3" spans="1:6" s="2" customFormat="1" ht="36.75" customHeight="1" thickBot="1" x14ac:dyDescent="0.3">
      <c r="A3" s="9"/>
      <c r="B3" s="10"/>
    </row>
    <row r="4" spans="1:6" s="2" customFormat="1" ht="18.75" customHeight="1" thickBot="1" x14ac:dyDescent="0.25">
      <c r="A4" s="140"/>
      <c r="B4" s="123"/>
      <c r="C4" s="95"/>
      <c r="D4" s="95"/>
      <c r="E4" s="95"/>
    </row>
    <row r="5" spans="1:6" s="29" customFormat="1" ht="54.75" customHeight="1" thickBot="1" x14ac:dyDescent="0.25">
      <c r="A5" s="143" t="s">
        <v>177</v>
      </c>
      <c r="B5" s="144" t="s">
        <v>178</v>
      </c>
      <c r="C5" s="144" t="s">
        <v>176</v>
      </c>
      <c r="D5" s="144" t="s">
        <v>174</v>
      </c>
      <c r="E5" s="145" t="s">
        <v>175</v>
      </c>
    </row>
    <row r="6" spans="1:6" s="136" customFormat="1" ht="33.950000000000003" customHeight="1" x14ac:dyDescent="0.25">
      <c r="A6" s="169" t="s">
        <v>180</v>
      </c>
      <c r="B6" s="170"/>
      <c r="C6" s="141"/>
      <c r="D6" s="141"/>
      <c r="E6" s="142"/>
    </row>
    <row r="7" spans="1:6" s="136" customFormat="1" ht="33.950000000000003" customHeight="1" x14ac:dyDescent="0.25">
      <c r="A7" s="171" t="s">
        <v>182</v>
      </c>
      <c r="B7" s="172"/>
      <c r="C7" s="138">
        <f>C9+C56+C62</f>
        <v>34050200</v>
      </c>
      <c r="D7" s="138">
        <f t="shared" ref="D7:E7" si="0">D9+D56+D62</f>
        <v>29187200</v>
      </c>
      <c r="E7" s="138">
        <f t="shared" si="0"/>
        <v>29544200</v>
      </c>
    </row>
    <row r="8" spans="1:6" s="136" customFormat="1" ht="33.950000000000003" customHeight="1" x14ac:dyDescent="0.25">
      <c r="A8" s="171" t="s">
        <v>181</v>
      </c>
      <c r="B8" s="172"/>
      <c r="C8" s="137">
        <f>C9+C56+C62</f>
        <v>34050200</v>
      </c>
      <c r="D8" s="137">
        <f t="shared" ref="D8:E8" si="1">D9+D56+D62</f>
        <v>29187200</v>
      </c>
      <c r="E8" s="137">
        <f t="shared" si="1"/>
        <v>29544200</v>
      </c>
    </row>
    <row r="9" spans="1:6" s="46" customFormat="1" ht="42" customHeight="1" x14ac:dyDescent="0.25">
      <c r="A9" s="161" t="s">
        <v>163</v>
      </c>
      <c r="B9" s="162" t="s">
        <v>169</v>
      </c>
      <c r="C9" s="163">
        <f>C10+C16+C46</f>
        <v>33876200</v>
      </c>
      <c r="D9" s="163">
        <f t="shared" ref="D9:E9" si="2">D10+D16+D46</f>
        <v>29015900</v>
      </c>
      <c r="E9" s="163">
        <f t="shared" si="2"/>
        <v>29372000</v>
      </c>
    </row>
    <row r="10" spans="1:6" s="33" customFormat="1" ht="20.100000000000001" customHeight="1" x14ac:dyDescent="0.25">
      <c r="A10" s="147" t="s">
        <v>35</v>
      </c>
      <c r="B10" s="148" t="s">
        <v>36</v>
      </c>
      <c r="C10" s="149">
        <f>SUM(C11:C15)</f>
        <v>31519000</v>
      </c>
      <c r="D10" s="149">
        <f t="shared" ref="D10:E10" si="3">SUM(D11:D15)</f>
        <v>26690000</v>
      </c>
      <c r="E10" s="150">
        <f t="shared" si="3"/>
        <v>27025000</v>
      </c>
      <c r="F10" s="135"/>
    </row>
    <row r="11" spans="1:6" s="38" customFormat="1" ht="15.75" customHeight="1" x14ac:dyDescent="0.2">
      <c r="A11" s="151" t="s">
        <v>37</v>
      </c>
      <c r="B11" s="152" t="s">
        <v>38</v>
      </c>
      <c r="C11" s="153">
        <v>26300000</v>
      </c>
      <c r="D11" s="153">
        <v>22270900</v>
      </c>
      <c r="E11" s="154">
        <v>22550000</v>
      </c>
    </row>
    <row r="12" spans="1:6" s="38" customFormat="1" ht="15.75" customHeight="1" x14ac:dyDescent="0.2">
      <c r="A12" s="151" t="s">
        <v>39</v>
      </c>
      <c r="B12" s="152" t="s">
        <v>40</v>
      </c>
      <c r="C12" s="153">
        <v>150000</v>
      </c>
      <c r="D12" s="153">
        <v>127000</v>
      </c>
      <c r="E12" s="154">
        <v>129000</v>
      </c>
    </row>
    <row r="13" spans="1:6" s="38" customFormat="1" ht="18.75" customHeight="1" x14ac:dyDescent="0.2">
      <c r="A13" s="151" t="s">
        <v>41</v>
      </c>
      <c r="B13" s="152" t="s">
        <v>42</v>
      </c>
      <c r="C13" s="153">
        <v>350000</v>
      </c>
      <c r="D13" s="153">
        <v>296000</v>
      </c>
      <c r="E13" s="154">
        <v>300000</v>
      </c>
    </row>
    <row r="14" spans="1:6" s="46" customFormat="1" ht="15.75" customHeight="1" x14ac:dyDescent="0.2">
      <c r="A14" s="128" t="s">
        <v>43</v>
      </c>
      <c r="B14" s="44" t="s">
        <v>44</v>
      </c>
      <c r="C14" s="39">
        <v>4239000</v>
      </c>
      <c r="D14" s="39">
        <v>3589600</v>
      </c>
      <c r="E14" s="127">
        <v>3635000</v>
      </c>
      <c r="F14" s="38"/>
    </row>
    <row r="15" spans="1:6" s="46" customFormat="1" ht="16.5" customHeight="1" x14ac:dyDescent="0.2">
      <c r="A15" s="128" t="s">
        <v>45</v>
      </c>
      <c r="B15" s="44" t="s">
        <v>46</v>
      </c>
      <c r="C15" s="39">
        <v>480000</v>
      </c>
      <c r="D15" s="39">
        <v>406500</v>
      </c>
      <c r="E15" s="127">
        <v>411000</v>
      </c>
      <c r="F15" s="38"/>
    </row>
    <row r="16" spans="1:6" s="46" customFormat="1" ht="20.100000000000001" customHeight="1" x14ac:dyDescent="0.25">
      <c r="A16" s="129" t="s">
        <v>47</v>
      </c>
      <c r="B16" s="124" t="s">
        <v>48</v>
      </c>
      <c r="C16" s="125">
        <f t="shared" ref="C16:E16" si="4">C17+C21+C27+C36+C38+C43</f>
        <v>2289200</v>
      </c>
      <c r="D16" s="125">
        <f t="shared" si="4"/>
        <v>2252900</v>
      </c>
      <c r="E16" s="130">
        <f t="shared" si="4"/>
        <v>2269000</v>
      </c>
    </row>
    <row r="17" spans="1:5" s="38" customFormat="1" ht="20.100000000000001" customHeight="1" x14ac:dyDescent="0.25">
      <c r="A17" s="147" t="s">
        <v>49</v>
      </c>
      <c r="B17" s="148" t="s">
        <v>50</v>
      </c>
      <c r="C17" s="149">
        <f t="shared" ref="C17:E17" si="5">SUM(C18:C20)</f>
        <v>812000</v>
      </c>
      <c r="D17" s="149">
        <f t="shared" si="5"/>
        <v>812000</v>
      </c>
      <c r="E17" s="150">
        <f t="shared" si="5"/>
        <v>812000</v>
      </c>
    </row>
    <row r="18" spans="1:5" s="38" customFormat="1" ht="15.75" customHeight="1" x14ac:dyDescent="0.2">
      <c r="A18" s="126" t="s">
        <v>51</v>
      </c>
      <c r="B18" s="42" t="s">
        <v>52</v>
      </c>
      <c r="C18" s="39">
        <v>120000</v>
      </c>
      <c r="D18" s="39">
        <v>120000</v>
      </c>
      <c r="E18" s="127">
        <v>120000</v>
      </c>
    </row>
    <row r="19" spans="1:5" s="46" customFormat="1" ht="16.5" customHeight="1" x14ac:dyDescent="0.2">
      <c r="A19" s="128" t="s">
        <v>53</v>
      </c>
      <c r="B19" s="42" t="s">
        <v>54</v>
      </c>
      <c r="C19" s="39">
        <v>667000</v>
      </c>
      <c r="D19" s="39">
        <v>667000</v>
      </c>
      <c r="E19" s="127">
        <v>667000</v>
      </c>
    </row>
    <row r="20" spans="1:5" s="38" customFormat="1" ht="15.75" customHeight="1" x14ac:dyDescent="0.2">
      <c r="A20" s="126" t="s">
        <v>55</v>
      </c>
      <c r="B20" s="42" t="s">
        <v>56</v>
      </c>
      <c r="C20" s="39">
        <v>25000</v>
      </c>
      <c r="D20" s="39">
        <v>25000</v>
      </c>
      <c r="E20" s="127">
        <v>25000</v>
      </c>
    </row>
    <row r="21" spans="1:5" s="38" customFormat="1" ht="20.100000000000001" customHeight="1" x14ac:dyDescent="0.25">
      <c r="A21" s="147" t="s">
        <v>57</v>
      </c>
      <c r="B21" s="148" t="s">
        <v>58</v>
      </c>
      <c r="C21" s="149">
        <f t="shared" ref="C21:E21" si="6">SUM(C22:C26)</f>
        <v>652000</v>
      </c>
      <c r="D21" s="149">
        <f t="shared" si="6"/>
        <v>626000</v>
      </c>
      <c r="E21" s="150">
        <f t="shared" si="6"/>
        <v>632000</v>
      </c>
    </row>
    <row r="22" spans="1:5" s="38" customFormat="1" ht="15.75" customHeight="1" x14ac:dyDescent="0.2">
      <c r="A22" s="151" t="s">
        <v>59</v>
      </c>
      <c r="B22" s="152" t="s">
        <v>60</v>
      </c>
      <c r="C22" s="153">
        <v>420000</v>
      </c>
      <c r="D22" s="153">
        <v>394000</v>
      </c>
      <c r="E22" s="154">
        <v>400000</v>
      </c>
    </row>
    <row r="23" spans="1:5" s="38" customFormat="1" ht="15.75" customHeight="1" x14ac:dyDescent="0.2">
      <c r="A23" s="151" t="s">
        <v>111</v>
      </c>
      <c r="B23" s="152" t="s">
        <v>113</v>
      </c>
      <c r="C23" s="153">
        <v>200000</v>
      </c>
      <c r="D23" s="153">
        <v>200000</v>
      </c>
      <c r="E23" s="154">
        <v>200000</v>
      </c>
    </row>
    <row r="24" spans="1:5" s="38" customFormat="1" ht="15.75" customHeight="1" x14ac:dyDescent="0.2">
      <c r="A24" s="151" t="s">
        <v>172</v>
      </c>
      <c r="B24" s="152" t="s">
        <v>173</v>
      </c>
      <c r="C24" s="153">
        <v>10000</v>
      </c>
      <c r="D24" s="153">
        <v>10000</v>
      </c>
      <c r="E24" s="154">
        <v>10000</v>
      </c>
    </row>
    <row r="25" spans="1:5" s="38" customFormat="1" ht="15.75" customHeight="1" x14ac:dyDescent="0.2">
      <c r="A25" s="151" t="s">
        <v>112</v>
      </c>
      <c r="B25" s="152" t="s">
        <v>114</v>
      </c>
      <c r="C25" s="153">
        <v>20000</v>
      </c>
      <c r="D25" s="153">
        <v>20000</v>
      </c>
      <c r="E25" s="154">
        <v>20000</v>
      </c>
    </row>
    <row r="26" spans="1:5" s="38" customFormat="1" ht="15.75" customHeight="1" x14ac:dyDescent="0.2">
      <c r="A26" s="151" t="s">
        <v>157</v>
      </c>
      <c r="B26" s="152" t="s">
        <v>158</v>
      </c>
      <c r="C26" s="153">
        <v>2000</v>
      </c>
      <c r="D26" s="153">
        <v>2000</v>
      </c>
      <c r="E26" s="154">
        <v>2000</v>
      </c>
    </row>
    <row r="27" spans="1:5" s="38" customFormat="1" ht="20.100000000000001" customHeight="1" x14ac:dyDescent="0.25">
      <c r="A27" s="147" t="s">
        <v>61</v>
      </c>
      <c r="B27" s="155" t="s">
        <v>62</v>
      </c>
      <c r="C27" s="149">
        <f t="shared" ref="C27:E27" si="7">SUM(C28:C35)</f>
        <v>735000</v>
      </c>
      <c r="D27" s="149">
        <f t="shared" si="7"/>
        <v>725000</v>
      </c>
      <c r="E27" s="150">
        <f t="shared" si="7"/>
        <v>735000</v>
      </c>
    </row>
    <row r="28" spans="1:5" s="38" customFormat="1" ht="15.75" customHeight="1" x14ac:dyDescent="0.2">
      <c r="A28" s="151" t="s">
        <v>63</v>
      </c>
      <c r="B28" s="152" t="s">
        <v>64</v>
      </c>
      <c r="C28" s="153">
        <v>230000</v>
      </c>
      <c r="D28" s="153">
        <v>230000</v>
      </c>
      <c r="E28" s="154">
        <v>230000</v>
      </c>
    </row>
    <row r="29" spans="1:5" s="38" customFormat="1" ht="15.75" customHeight="1" x14ac:dyDescent="0.2">
      <c r="A29" s="151" t="s">
        <v>115</v>
      </c>
      <c r="B29" s="152" t="s">
        <v>116</v>
      </c>
      <c r="C29" s="153">
        <v>240000</v>
      </c>
      <c r="D29" s="153">
        <v>240000</v>
      </c>
      <c r="E29" s="154">
        <v>240000</v>
      </c>
    </row>
    <row r="30" spans="1:5" s="38" customFormat="1" ht="15.75" customHeight="1" x14ac:dyDescent="0.2">
      <c r="A30" s="151" t="s">
        <v>65</v>
      </c>
      <c r="B30" s="152" t="s">
        <v>66</v>
      </c>
      <c r="C30" s="153">
        <v>20000</v>
      </c>
      <c r="D30" s="153">
        <v>20000</v>
      </c>
      <c r="E30" s="154">
        <v>20000</v>
      </c>
    </row>
    <row r="31" spans="1:5" s="38" customFormat="1" ht="15.75" customHeight="1" x14ac:dyDescent="0.2">
      <c r="A31" s="151" t="s">
        <v>159</v>
      </c>
      <c r="B31" s="152" t="s">
        <v>160</v>
      </c>
      <c r="C31" s="153">
        <v>110000</v>
      </c>
      <c r="D31" s="153">
        <v>110000</v>
      </c>
      <c r="E31" s="154">
        <v>110000</v>
      </c>
    </row>
    <row r="32" spans="1:5" s="38" customFormat="1" ht="15.75" customHeight="1" x14ac:dyDescent="0.2">
      <c r="A32" s="151" t="s">
        <v>117</v>
      </c>
      <c r="B32" s="152" t="s">
        <v>118</v>
      </c>
      <c r="C32" s="153">
        <v>50000</v>
      </c>
      <c r="D32" s="153">
        <v>50000</v>
      </c>
      <c r="E32" s="154">
        <v>50000</v>
      </c>
    </row>
    <row r="33" spans="1:6" s="38" customFormat="1" ht="15.75" customHeight="1" x14ac:dyDescent="0.2">
      <c r="A33" s="151" t="s">
        <v>67</v>
      </c>
      <c r="B33" s="152" t="s">
        <v>68</v>
      </c>
      <c r="C33" s="153">
        <v>5000</v>
      </c>
      <c r="D33" s="153">
        <v>5000</v>
      </c>
      <c r="E33" s="154">
        <v>5000</v>
      </c>
    </row>
    <row r="34" spans="1:6" s="38" customFormat="1" ht="15.75" customHeight="1" x14ac:dyDescent="0.2">
      <c r="A34" s="151" t="s">
        <v>69</v>
      </c>
      <c r="B34" s="152" t="s">
        <v>70</v>
      </c>
      <c r="C34" s="153">
        <v>50000</v>
      </c>
      <c r="D34" s="153">
        <v>40000</v>
      </c>
      <c r="E34" s="154">
        <v>50000</v>
      </c>
    </row>
    <row r="35" spans="1:6" s="38" customFormat="1" ht="15.75" customHeight="1" x14ac:dyDescent="0.2">
      <c r="A35" s="151" t="s">
        <v>71</v>
      </c>
      <c r="B35" s="152" t="s">
        <v>72</v>
      </c>
      <c r="C35" s="153">
        <v>30000</v>
      </c>
      <c r="D35" s="153">
        <v>30000</v>
      </c>
      <c r="E35" s="154">
        <v>30000</v>
      </c>
    </row>
    <row r="36" spans="1:6" s="38" customFormat="1" ht="36.75" customHeight="1" x14ac:dyDescent="0.25">
      <c r="A36" s="147" t="s">
        <v>73</v>
      </c>
      <c r="B36" s="156" t="s">
        <v>74</v>
      </c>
      <c r="C36" s="149">
        <f>C37</f>
        <v>9000</v>
      </c>
      <c r="D36" s="149">
        <f t="shared" ref="D36:E36" si="8">D37</f>
        <v>9000</v>
      </c>
      <c r="E36" s="150">
        <f t="shared" si="8"/>
        <v>9000</v>
      </c>
    </row>
    <row r="37" spans="1:6" s="38" customFormat="1" ht="15.75" customHeight="1" x14ac:dyDescent="0.2">
      <c r="A37" s="151" t="s">
        <v>75</v>
      </c>
      <c r="B37" s="152" t="s">
        <v>76</v>
      </c>
      <c r="C37" s="153">
        <v>9000</v>
      </c>
      <c r="D37" s="153">
        <v>9000</v>
      </c>
      <c r="E37" s="154">
        <v>9000</v>
      </c>
    </row>
    <row r="38" spans="1:6" s="38" customFormat="1" ht="20.100000000000001" customHeight="1" x14ac:dyDescent="0.25">
      <c r="A38" s="147" t="s">
        <v>77</v>
      </c>
      <c r="B38" s="157" t="s">
        <v>78</v>
      </c>
      <c r="C38" s="149">
        <f t="shared" ref="C38:E38" si="9">SUM(C39:C42)</f>
        <v>73200</v>
      </c>
      <c r="D38" s="149">
        <f t="shared" si="9"/>
        <v>72900</v>
      </c>
      <c r="E38" s="150">
        <f t="shared" si="9"/>
        <v>73000</v>
      </c>
    </row>
    <row r="39" spans="1:6" s="38" customFormat="1" ht="15.75" customHeight="1" x14ac:dyDescent="0.2">
      <c r="A39" s="151" t="s">
        <v>119</v>
      </c>
      <c r="B39" s="152" t="s">
        <v>120</v>
      </c>
      <c r="C39" s="153">
        <v>12200</v>
      </c>
      <c r="D39" s="153">
        <v>11900</v>
      </c>
      <c r="E39" s="154">
        <v>12000</v>
      </c>
    </row>
    <row r="40" spans="1:6" s="38" customFormat="1" ht="15.75" customHeight="1" x14ac:dyDescent="0.2">
      <c r="A40" s="151" t="s">
        <v>79</v>
      </c>
      <c r="B40" s="152" t="s">
        <v>80</v>
      </c>
      <c r="C40" s="153">
        <v>35000</v>
      </c>
      <c r="D40" s="153">
        <v>35000</v>
      </c>
      <c r="E40" s="154">
        <v>35000</v>
      </c>
    </row>
    <row r="41" spans="1:6" s="38" customFormat="1" ht="15.75" customHeight="1" x14ac:dyDescent="0.2">
      <c r="A41" s="151" t="s">
        <v>106</v>
      </c>
      <c r="B41" s="152" t="s">
        <v>107</v>
      </c>
      <c r="C41" s="153">
        <v>20000</v>
      </c>
      <c r="D41" s="153">
        <v>20000</v>
      </c>
      <c r="E41" s="154">
        <v>20000</v>
      </c>
    </row>
    <row r="42" spans="1:6" s="38" customFormat="1" ht="15.75" customHeight="1" x14ac:dyDescent="0.2">
      <c r="A42" s="151" t="s">
        <v>108</v>
      </c>
      <c r="B42" s="152" t="s">
        <v>109</v>
      </c>
      <c r="C42" s="153">
        <v>6000</v>
      </c>
      <c r="D42" s="153">
        <v>6000</v>
      </c>
      <c r="E42" s="154">
        <v>6000</v>
      </c>
    </row>
    <row r="43" spans="1:6" s="38" customFormat="1" ht="20.100000000000001" customHeight="1" x14ac:dyDescent="0.25">
      <c r="A43" s="147" t="s">
        <v>81</v>
      </c>
      <c r="B43" s="148" t="s">
        <v>82</v>
      </c>
      <c r="C43" s="149">
        <f>SUM(C44:C45)</f>
        <v>8000</v>
      </c>
      <c r="D43" s="149">
        <f t="shared" ref="D43:E43" si="10">SUM(D44:D45)</f>
        <v>8000</v>
      </c>
      <c r="E43" s="150">
        <f t="shared" si="10"/>
        <v>8000</v>
      </c>
    </row>
    <row r="44" spans="1:6" s="38" customFormat="1" ht="15.75" customHeight="1" x14ac:dyDescent="0.2">
      <c r="A44" s="151" t="s">
        <v>83</v>
      </c>
      <c r="B44" s="152" t="s">
        <v>84</v>
      </c>
      <c r="C44" s="153">
        <v>7000</v>
      </c>
      <c r="D44" s="153">
        <v>7000</v>
      </c>
      <c r="E44" s="154">
        <v>7000</v>
      </c>
    </row>
    <row r="45" spans="1:6" s="38" customFormat="1" ht="15.75" customHeight="1" x14ac:dyDescent="0.2">
      <c r="A45" s="151" t="s">
        <v>161</v>
      </c>
      <c r="B45" s="152" t="s">
        <v>162</v>
      </c>
      <c r="C45" s="153">
        <v>1000</v>
      </c>
      <c r="D45" s="153">
        <v>1000</v>
      </c>
      <c r="E45" s="154">
        <v>1000</v>
      </c>
    </row>
    <row r="46" spans="1:6" s="46" customFormat="1" ht="42" customHeight="1" x14ac:dyDescent="0.25">
      <c r="A46" s="158"/>
      <c r="B46" s="148" t="s">
        <v>183</v>
      </c>
      <c r="C46" s="159">
        <f>C47+C51+C54</f>
        <v>68000</v>
      </c>
      <c r="D46" s="159">
        <f t="shared" ref="D46:E46" si="11">D47+D51+D54</f>
        <v>73000</v>
      </c>
      <c r="E46" s="160">
        <f t="shared" si="11"/>
        <v>78000</v>
      </c>
      <c r="F46" s="139"/>
    </row>
    <row r="47" spans="1:6" s="38" customFormat="1" ht="20.100000000000001" customHeight="1" x14ac:dyDescent="0.25">
      <c r="A47" s="147" t="s">
        <v>57</v>
      </c>
      <c r="B47" s="148" t="s">
        <v>58</v>
      </c>
      <c r="C47" s="149">
        <f>C48+C49+C50</f>
        <v>53000</v>
      </c>
      <c r="D47" s="149">
        <f t="shared" ref="D47:E47" si="12">D48+D49+D50</f>
        <v>58200</v>
      </c>
      <c r="E47" s="150">
        <f t="shared" si="12"/>
        <v>63200</v>
      </c>
      <c r="F47" s="83"/>
    </row>
    <row r="48" spans="1:6" s="38" customFormat="1" ht="15.75" customHeight="1" x14ac:dyDescent="0.2">
      <c r="A48" s="151" t="s">
        <v>59</v>
      </c>
      <c r="B48" s="152" t="s">
        <v>60</v>
      </c>
      <c r="C48" s="153">
        <v>0</v>
      </c>
      <c r="D48" s="153">
        <v>0</v>
      </c>
      <c r="E48" s="154">
        <v>0</v>
      </c>
    </row>
    <row r="49" spans="1:6" s="38" customFormat="1" ht="15.75" customHeight="1" x14ac:dyDescent="0.2">
      <c r="A49" s="151" t="s">
        <v>170</v>
      </c>
      <c r="B49" s="152" t="s">
        <v>171</v>
      </c>
      <c r="C49" s="153">
        <v>47000</v>
      </c>
      <c r="D49" s="153">
        <v>52200</v>
      </c>
      <c r="E49" s="154">
        <v>57200</v>
      </c>
    </row>
    <row r="50" spans="1:6" s="38" customFormat="1" ht="15.75" customHeight="1" x14ac:dyDescent="0.2">
      <c r="A50" s="151" t="s">
        <v>112</v>
      </c>
      <c r="B50" s="152" t="s">
        <v>114</v>
      </c>
      <c r="C50" s="153">
        <v>6000</v>
      </c>
      <c r="D50" s="153">
        <v>6000</v>
      </c>
      <c r="E50" s="154">
        <v>6000</v>
      </c>
    </row>
    <row r="51" spans="1:6" s="38" customFormat="1" ht="20.100000000000001" customHeight="1" x14ac:dyDescent="0.25">
      <c r="A51" s="147" t="s">
        <v>61</v>
      </c>
      <c r="B51" s="155" t="s">
        <v>62</v>
      </c>
      <c r="C51" s="149">
        <f t="shared" ref="C51:E51" si="13">SUM(C52:C53)</f>
        <v>7000</v>
      </c>
      <c r="D51" s="149">
        <f t="shared" si="13"/>
        <v>7000</v>
      </c>
      <c r="E51" s="150">
        <f t="shared" si="13"/>
        <v>7000</v>
      </c>
    </row>
    <row r="52" spans="1:6" s="38" customFormat="1" ht="15.75" customHeight="1" x14ac:dyDescent="0.2">
      <c r="A52" s="151" t="s">
        <v>115</v>
      </c>
      <c r="B52" s="152" t="s">
        <v>116</v>
      </c>
      <c r="C52" s="153">
        <v>5000</v>
      </c>
      <c r="D52" s="153">
        <v>5000</v>
      </c>
      <c r="E52" s="154">
        <v>5000</v>
      </c>
    </row>
    <row r="53" spans="1:6" s="38" customFormat="1" ht="15.75" customHeight="1" x14ac:dyDescent="0.2">
      <c r="A53" s="126" t="s">
        <v>71</v>
      </c>
      <c r="B53" s="42" t="s">
        <v>72</v>
      </c>
      <c r="C53" s="39">
        <v>2000</v>
      </c>
      <c r="D53" s="39">
        <v>2000</v>
      </c>
      <c r="E53" s="127">
        <v>2000</v>
      </c>
    </row>
    <row r="54" spans="1:6" s="38" customFormat="1" ht="28.5" customHeight="1" x14ac:dyDescent="0.25">
      <c r="A54" s="147" t="s">
        <v>156</v>
      </c>
      <c r="B54" s="156" t="s">
        <v>184</v>
      </c>
      <c r="C54" s="149">
        <f>C55</f>
        <v>8000</v>
      </c>
      <c r="D54" s="149">
        <f t="shared" ref="D54:E54" si="14">D55</f>
        <v>7800</v>
      </c>
      <c r="E54" s="150">
        <f t="shared" si="14"/>
        <v>7800</v>
      </c>
    </row>
    <row r="55" spans="1:6" s="38" customFormat="1" ht="15.75" customHeight="1" thickBot="1" x14ac:dyDescent="0.25">
      <c r="A55" s="131" t="s">
        <v>154</v>
      </c>
      <c r="B55" s="132" t="s">
        <v>155</v>
      </c>
      <c r="C55" s="133">
        <v>8000</v>
      </c>
      <c r="D55" s="133">
        <v>7800</v>
      </c>
      <c r="E55" s="134">
        <v>7800</v>
      </c>
    </row>
    <row r="56" spans="1:6" s="46" customFormat="1" ht="42" customHeight="1" x14ac:dyDescent="0.25">
      <c r="A56" s="161" t="s">
        <v>164</v>
      </c>
      <c r="B56" s="162" t="s">
        <v>167</v>
      </c>
      <c r="C56" s="163">
        <f>C57+C59</f>
        <v>52000</v>
      </c>
      <c r="D56" s="163">
        <f t="shared" ref="D56:E56" si="15">D57+D59</f>
        <v>51100</v>
      </c>
      <c r="E56" s="164">
        <f t="shared" si="15"/>
        <v>51300</v>
      </c>
    </row>
    <row r="57" spans="1:6" s="167" customFormat="1" ht="20.100000000000001" customHeight="1" x14ac:dyDescent="0.25">
      <c r="A57" s="147" t="s">
        <v>61</v>
      </c>
      <c r="B57" s="165" t="s">
        <v>62</v>
      </c>
      <c r="C57" s="149">
        <f t="shared" ref="C57:E57" si="16">SUM(C58:C58)</f>
        <v>5000</v>
      </c>
      <c r="D57" s="149">
        <f t="shared" si="16"/>
        <v>4100</v>
      </c>
      <c r="E57" s="150">
        <f t="shared" si="16"/>
        <v>4300</v>
      </c>
      <c r="F57" s="166"/>
    </row>
    <row r="58" spans="1:6" s="167" customFormat="1" ht="15.75" customHeight="1" x14ac:dyDescent="0.2">
      <c r="A58" s="151" t="s">
        <v>69</v>
      </c>
      <c r="B58" s="168" t="s">
        <v>70</v>
      </c>
      <c r="C58" s="153">
        <v>5000</v>
      </c>
      <c r="D58" s="153">
        <v>4100</v>
      </c>
      <c r="E58" s="154">
        <v>4300</v>
      </c>
      <c r="F58" s="166"/>
    </row>
    <row r="59" spans="1:6" s="167" customFormat="1" ht="20.100000000000001" customHeight="1" x14ac:dyDescent="0.25">
      <c r="A59" s="147" t="s">
        <v>77</v>
      </c>
      <c r="B59" s="165" t="s">
        <v>78</v>
      </c>
      <c r="C59" s="149">
        <f>SUM(C60:C61)</f>
        <v>47000</v>
      </c>
      <c r="D59" s="149">
        <f t="shared" ref="D59:E59" si="17">SUM(D60:D61)</f>
        <v>47000</v>
      </c>
      <c r="E59" s="150">
        <f t="shared" si="17"/>
        <v>47000</v>
      </c>
      <c r="F59" s="166"/>
    </row>
    <row r="60" spans="1:6" s="38" customFormat="1" ht="15.75" customHeight="1" x14ac:dyDescent="0.2">
      <c r="A60" s="126" t="s">
        <v>79</v>
      </c>
      <c r="B60" s="42" t="s">
        <v>165</v>
      </c>
      <c r="C60" s="39">
        <v>20000</v>
      </c>
      <c r="D60" s="39">
        <v>20000</v>
      </c>
      <c r="E60" s="127">
        <v>20000</v>
      </c>
    </row>
    <row r="61" spans="1:6" s="38" customFormat="1" ht="15.75" customHeight="1" x14ac:dyDescent="0.2">
      <c r="A61" s="126" t="s">
        <v>108</v>
      </c>
      <c r="B61" s="42" t="s">
        <v>70</v>
      </c>
      <c r="C61" s="39">
        <v>27000</v>
      </c>
      <c r="D61" s="39">
        <v>27000</v>
      </c>
      <c r="E61" s="127">
        <v>27000</v>
      </c>
    </row>
    <row r="62" spans="1:6" s="46" customFormat="1" ht="42" customHeight="1" x14ac:dyDescent="0.25">
      <c r="A62" s="161" t="s">
        <v>166</v>
      </c>
      <c r="B62" s="162" t="s">
        <v>168</v>
      </c>
      <c r="C62" s="163">
        <f>C63</f>
        <v>122000</v>
      </c>
      <c r="D62" s="163">
        <f t="shared" ref="D62:E62" si="18">D63</f>
        <v>120200</v>
      </c>
      <c r="E62" s="164">
        <f t="shared" si="18"/>
        <v>120900</v>
      </c>
    </row>
    <row r="63" spans="1:6" s="167" customFormat="1" ht="20.100000000000001" customHeight="1" x14ac:dyDescent="0.25">
      <c r="A63" s="147" t="s">
        <v>61</v>
      </c>
      <c r="B63" s="155" t="s">
        <v>62</v>
      </c>
      <c r="C63" s="149">
        <f t="shared" ref="C63:E63" si="19">SUM(C64:C64)</f>
        <v>122000</v>
      </c>
      <c r="D63" s="149">
        <f t="shared" si="19"/>
        <v>120200</v>
      </c>
      <c r="E63" s="150">
        <f t="shared" si="19"/>
        <v>120900</v>
      </c>
    </row>
    <row r="64" spans="1:6" s="38" customFormat="1" ht="15.75" customHeight="1" x14ac:dyDescent="0.2">
      <c r="A64" s="126" t="s">
        <v>102</v>
      </c>
      <c r="B64" s="42" t="s">
        <v>103</v>
      </c>
      <c r="C64" s="39">
        <v>122000</v>
      </c>
      <c r="D64" s="39">
        <v>120200</v>
      </c>
      <c r="E64" s="127">
        <v>120900</v>
      </c>
    </row>
    <row r="65" s="73" customFormat="1" ht="20.25" customHeight="1" x14ac:dyDescent="0.2"/>
    <row r="66" s="73" customFormat="1" ht="20.25" customHeight="1" x14ac:dyDescent="0.2"/>
    <row r="67" s="73" customFormat="1" ht="20.25" customHeight="1" x14ac:dyDescent="0.2"/>
    <row r="68" s="73" customFormat="1" ht="20.25" customHeight="1" x14ac:dyDescent="0.2"/>
    <row r="69" s="73" customFormat="1" ht="20.25" customHeight="1" x14ac:dyDescent="0.2"/>
    <row r="70" s="73" customFormat="1" ht="20.25" customHeight="1" x14ac:dyDescent="0.2"/>
    <row r="71" s="73" customFormat="1" ht="20.25" customHeight="1" x14ac:dyDescent="0.2"/>
    <row r="72" s="73" customFormat="1" ht="20.25" customHeight="1" x14ac:dyDescent="0.2"/>
    <row r="73" s="73" customFormat="1" ht="20.25" customHeight="1" x14ac:dyDescent="0.2"/>
    <row r="74" s="73" customFormat="1" ht="20.25" customHeight="1" x14ac:dyDescent="0.2"/>
    <row r="75" s="73" customFormat="1" x14ac:dyDescent="0.2"/>
    <row r="76" s="73" customFormat="1" ht="20.25" customHeight="1" x14ac:dyDescent="0.2"/>
    <row r="77" s="73" customFormat="1" ht="20.25" customHeight="1" x14ac:dyDescent="0.2"/>
    <row r="78" s="73" customFormat="1" ht="20.25" customHeight="1" x14ac:dyDescent="0.2"/>
    <row r="79" s="73" customFormat="1" ht="51.75" customHeight="1" x14ac:dyDescent="0.2"/>
    <row r="80" s="73" customFormat="1" ht="20.25" customHeight="1" x14ac:dyDescent="0.2"/>
    <row r="81" s="73" customFormat="1" ht="20.25" customHeight="1" x14ac:dyDescent="0.2"/>
    <row r="82" s="73" customFormat="1" ht="20.25" customHeight="1" x14ac:dyDescent="0.2"/>
    <row r="83" s="73" customFormat="1" ht="20.25" customHeight="1" x14ac:dyDescent="0.2"/>
    <row r="84" s="73" customFormat="1" ht="20.25" customHeight="1" x14ac:dyDescent="0.2"/>
    <row r="85" s="73" customFormat="1" ht="20.25" customHeight="1" x14ac:dyDescent="0.2"/>
    <row r="86" s="73" customFormat="1" ht="20.25" customHeight="1" x14ac:dyDescent="0.2"/>
    <row r="87" s="73" customFormat="1" ht="20.25" customHeight="1" x14ac:dyDescent="0.2"/>
    <row r="88" s="73" customFormat="1" ht="20.25" customHeight="1" x14ac:dyDescent="0.2"/>
    <row r="89" s="73" customFormat="1" ht="20.25" customHeight="1" x14ac:dyDescent="0.2"/>
    <row r="90" s="73" customFormat="1" ht="20.25" customHeight="1" x14ac:dyDescent="0.2"/>
    <row r="91" s="73" customFormat="1" ht="20.25" customHeight="1" x14ac:dyDescent="0.2"/>
    <row r="92" s="73" customFormat="1" ht="20.25" customHeight="1" x14ac:dyDescent="0.2"/>
    <row r="93" s="73" customFormat="1" ht="20.25" customHeight="1" x14ac:dyDescent="0.2"/>
    <row r="94" s="73" customFormat="1" ht="20.25" customHeight="1" x14ac:dyDescent="0.2"/>
    <row r="95" s="73" customFormat="1" ht="20.25" customHeight="1" x14ac:dyDescent="0.2"/>
    <row r="96" s="73" customFormat="1" ht="20.25" customHeight="1" x14ac:dyDescent="0.2"/>
    <row r="97" s="73" customFormat="1" ht="20.25" customHeight="1" x14ac:dyDescent="0.2"/>
    <row r="98" s="73" customFormat="1" ht="20.25" customHeight="1" x14ac:dyDescent="0.2"/>
    <row r="99" s="73" customFormat="1" ht="20.25" customHeight="1" x14ac:dyDescent="0.2"/>
    <row r="100" s="73" customFormat="1" ht="20.25" customHeight="1" x14ac:dyDescent="0.2"/>
    <row r="101" s="73" customFormat="1" ht="20.25" customHeight="1" x14ac:dyDescent="0.2"/>
    <row r="102" s="73" customFormat="1" ht="20.25" customHeight="1" x14ac:dyDescent="0.2"/>
    <row r="103" s="73" customFormat="1" ht="20.25" customHeight="1" x14ac:dyDescent="0.2"/>
    <row r="104" s="73" customFormat="1" ht="20.25" customHeight="1" x14ac:dyDescent="0.2"/>
    <row r="105" s="73" customFormat="1" ht="20.25" customHeight="1" x14ac:dyDescent="0.2"/>
    <row r="106" s="73" customFormat="1" ht="20.25" customHeight="1" x14ac:dyDescent="0.2"/>
    <row r="107" s="73" customFormat="1" ht="20.25" customHeight="1" x14ac:dyDescent="0.2"/>
    <row r="108" s="73" customFormat="1" ht="20.25" customHeight="1" x14ac:dyDescent="0.2"/>
    <row r="109" s="73" customFormat="1" ht="20.25" customHeight="1" x14ac:dyDescent="0.2"/>
    <row r="110" s="73" customFormat="1" ht="20.25" customHeight="1" x14ac:dyDescent="0.2"/>
    <row r="111" s="73" customFormat="1" ht="20.25" customHeight="1" x14ac:dyDescent="0.2"/>
    <row r="112" s="73" customFormat="1" ht="20.25" customHeight="1" x14ac:dyDescent="0.2"/>
    <row r="113" s="73" customFormat="1" ht="20.25" customHeight="1" x14ac:dyDescent="0.2"/>
    <row r="114" s="73" customFormat="1" ht="20.25" customHeight="1" x14ac:dyDescent="0.2"/>
    <row r="115" s="73" customFormat="1" ht="20.25" customHeight="1" x14ac:dyDescent="0.2"/>
    <row r="116" s="73" customFormat="1" ht="20.25" customHeight="1" x14ac:dyDescent="0.2"/>
    <row r="117" s="73" customFormat="1" ht="20.25" customHeight="1" x14ac:dyDescent="0.2"/>
    <row r="118" s="73" customFormat="1" ht="20.25" customHeight="1" x14ac:dyDescent="0.2"/>
    <row r="119" s="73" customFormat="1" ht="20.25" customHeight="1" x14ac:dyDescent="0.2"/>
    <row r="120" s="73" customFormat="1" ht="20.25" customHeight="1" x14ac:dyDescent="0.2"/>
    <row r="121" s="73" customFormat="1" ht="20.25" customHeight="1" x14ac:dyDescent="0.2"/>
    <row r="122" s="73" customFormat="1" ht="20.25" customHeight="1" x14ac:dyDescent="0.2"/>
    <row r="123" s="73" customFormat="1" ht="20.25" customHeight="1" x14ac:dyDescent="0.2"/>
    <row r="124" s="73" customFormat="1" ht="20.25" customHeight="1" x14ac:dyDescent="0.2"/>
    <row r="125" s="73" customFormat="1" ht="20.25" customHeight="1" x14ac:dyDescent="0.2"/>
    <row r="126" s="73" customFormat="1" ht="20.25" customHeight="1" x14ac:dyDescent="0.2"/>
    <row r="127" s="73" customFormat="1" ht="20.25" customHeight="1" x14ac:dyDescent="0.2"/>
    <row r="128" s="73" customFormat="1" ht="20.25" customHeight="1" x14ac:dyDescent="0.2"/>
    <row r="129" s="73" customFormat="1" ht="20.25" customHeight="1" x14ac:dyDescent="0.2"/>
    <row r="130" s="73" customFormat="1" ht="20.25" customHeight="1" x14ac:dyDescent="0.2"/>
    <row r="131" s="73" customFormat="1" ht="20.25" customHeight="1" x14ac:dyDescent="0.2"/>
    <row r="132" s="73" customFormat="1" ht="20.25" customHeight="1" x14ac:dyDescent="0.2"/>
    <row r="133" s="73" customFormat="1" ht="20.25" customHeight="1" x14ac:dyDescent="0.2"/>
    <row r="134" s="73" customFormat="1" ht="20.25" customHeight="1" x14ac:dyDescent="0.2"/>
    <row r="135" s="73" customFormat="1" ht="20.25" customHeight="1" x14ac:dyDescent="0.2"/>
    <row r="136" s="73" customFormat="1" ht="20.25" customHeight="1" x14ac:dyDescent="0.2"/>
    <row r="137" s="73" customFormat="1" ht="20.25" customHeight="1" x14ac:dyDescent="0.2"/>
    <row r="138" s="73" customFormat="1" ht="20.25" customHeight="1" x14ac:dyDescent="0.2"/>
    <row r="139" s="73" customFormat="1" ht="20.25" customHeight="1" x14ac:dyDescent="0.2"/>
    <row r="140" s="73" customFormat="1" ht="20.25" customHeight="1" x14ac:dyDescent="0.2"/>
    <row r="141" s="73" customFormat="1" ht="20.25" customHeight="1" x14ac:dyDescent="0.2"/>
    <row r="142" s="73" customFormat="1" ht="20.25" customHeight="1" x14ac:dyDescent="0.2"/>
    <row r="143" s="73" customFormat="1" ht="20.25" customHeight="1" x14ac:dyDescent="0.2"/>
    <row r="144" s="73" customFormat="1" ht="20.25" customHeight="1" x14ac:dyDescent="0.2"/>
    <row r="145" s="73" customFormat="1" ht="20.25" customHeight="1" x14ac:dyDescent="0.2"/>
    <row r="146" s="73" customFormat="1" ht="20.25" customHeight="1" x14ac:dyDescent="0.2"/>
    <row r="147" s="73" customFormat="1" ht="20.25" customHeight="1" x14ac:dyDescent="0.2"/>
    <row r="148" s="73" customFormat="1" ht="20.25" customHeight="1" x14ac:dyDescent="0.2"/>
    <row r="149" s="73" customFormat="1" ht="20.25" customHeight="1" x14ac:dyDescent="0.2"/>
    <row r="150" s="73" customFormat="1" ht="20.25" customHeight="1" x14ac:dyDescent="0.2"/>
    <row r="151" s="73" customFormat="1" ht="20.25" customHeight="1" x14ac:dyDescent="0.2"/>
    <row r="152" s="73" customFormat="1" x14ac:dyDescent="0.2"/>
    <row r="153" s="73" customFormat="1" x14ac:dyDescent="0.2"/>
    <row r="154" s="73" customFormat="1" x14ac:dyDescent="0.2"/>
    <row r="155" s="73" customFormat="1" x14ac:dyDescent="0.2"/>
    <row r="156" s="73" customFormat="1" x14ac:dyDescent="0.2"/>
    <row r="157" s="73" customFormat="1" x14ac:dyDescent="0.2"/>
    <row r="158" s="73" customFormat="1" x14ac:dyDescent="0.2"/>
    <row r="159" s="73" customFormat="1" x14ac:dyDescent="0.2"/>
    <row r="160" s="73" customFormat="1" x14ac:dyDescent="0.2"/>
    <row r="161" s="73" customFormat="1" x14ac:dyDescent="0.2"/>
    <row r="162" s="73" customFormat="1" x14ac:dyDescent="0.2"/>
    <row r="163" s="73" customFormat="1" x14ac:dyDescent="0.2"/>
    <row r="164" s="73" customFormat="1" x14ac:dyDescent="0.2"/>
    <row r="165" s="73" customFormat="1" x14ac:dyDescent="0.2"/>
    <row r="166" s="73" customFormat="1" x14ac:dyDescent="0.2"/>
    <row r="167" s="73" customFormat="1" x14ac:dyDescent="0.2"/>
    <row r="168" s="73" customFormat="1" x14ac:dyDescent="0.2"/>
    <row r="169" s="73" customFormat="1" x14ac:dyDescent="0.2"/>
    <row r="170" s="73" customFormat="1" x14ac:dyDescent="0.2"/>
    <row r="171" s="73" customFormat="1" x14ac:dyDescent="0.2"/>
    <row r="172" s="73" customFormat="1" x14ac:dyDescent="0.2"/>
    <row r="173" s="73" customFormat="1" x14ac:dyDescent="0.2"/>
    <row r="174" s="73" customFormat="1" x14ac:dyDescent="0.2"/>
    <row r="175" s="73" customFormat="1" x14ac:dyDescent="0.2"/>
    <row r="176" s="73" customFormat="1" x14ac:dyDescent="0.2"/>
    <row r="177" s="73" customFormat="1" x14ac:dyDescent="0.2"/>
    <row r="178" s="73" customFormat="1" x14ac:dyDescent="0.2"/>
    <row r="179" s="73" customFormat="1" x14ac:dyDescent="0.2"/>
    <row r="180" s="73" customFormat="1" x14ac:dyDescent="0.2"/>
    <row r="181" s="73" customFormat="1" x14ac:dyDescent="0.2"/>
    <row r="182" s="73" customFormat="1" x14ac:dyDescent="0.2"/>
    <row r="183" s="73" customFormat="1" x14ac:dyDescent="0.2"/>
    <row r="184" s="73" customFormat="1" x14ac:dyDescent="0.2"/>
    <row r="185" s="73" customFormat="1" x14ac:dyDescent="0.2"/>
    <row r="186" s="73" customFormat="1" x14ac:dyDescent="0.2"/>
    <row r="187" s="73" customFormat="1" x14ac:dyDescent="0.2"/>
    <row r="188" s="73" customFormat="1" x14ac:dyDescent="0.2"/>
    <row r="189" s="73" customFormat="1" x14ac:dyDescent="0.2"/>
    <row r="190" s="73" customFormat="1" x14ac:dyDescent="0.2"/>
    <row r="191" s="73" customFormat="1" x14ac:dyDescent="0.2"/>
    <row r="192" s="73" customFormat="1" x14ac:dyDescent="0.2"/>
    <row r="193" s="73" customFormat="1" x14ac:dyDescent="0.2"/>
    <row r="194" s="73" customFormat="1" x14ac:dyDescent="0.2"/>
    <row r="195" s="73" customFormat="1" x14ac:dyDescent="0.2"/>
    <row r="196" s="73" customFormat="1" x14ac:dyDescent="0.2"/>
    <row r="197" s="73" customFormat="1" x14ac:dyDescent="0.2"/>
    <row r="198" s="73" customFormat="1" x14ac:dyDescent="0.2"/>
    <row r="199" s="73" customFormat="1" x14ac:dyDescent="0.2"/>
    <row r="200" s="73" customFormat="1" x14ac:dyDescent="0.2"/>
    <row r="201" s="73" customFormat="1" x14ac:dyDescent="0.2"/>
    <row r="202" s="73" customFormat="1" x14ac:dyDescent="0.2"/>
    <row r="203" s="73" customFormat="1" x14ac:dyDescent="0.2"/>
    <row r="204" s="73" customFormat="1" x14ac:dyDescent="0.2"/>
    <row r="205" s="73" customFormat="1" x14ac:dyDescent="0.2"/>
    <row r="206" s="73" customFormat="1" x14ac:dyDescent="0.2"/>
    <row r="207" s="73" customFormat="1" x14ac:dyDescent="0.2"/>
    <row r="208" s="73" customFormat="1" x14ac:dyDescent="0.2"/>
    <row r="209" s="73" customFormat="1" x14ac:dyDescent="0.2"/>
    <row r="210" s="73" customFormat="1" x14ac:dyDescent="0.2"/>
    <row r="211" s="73" customFormat="1" x14ac:dyDescent="0.2"/>
    <row r="212" s="73" customFormat="1" x14ac:dyDescent="0.2"/>
    <row r="213" s="73" customFormat="1" x14ac:dyDescent="0.2"/>
    <row r="214" s="73" customFormat="1" x14ac:dyDescent="0.2"/>
    <row r="215" s="73" customFormat="1" x14ac:dyDescent="0.2"/>
    <row r="216" s="73" customFormat="1" x14ac:dyDescent="0.2"/>
    <row r="217" s="73" customFormat="1" x14ac:dyDescent="0.2"/>
    <row r="218" s="73" customFormat="1" x14ac:dyDescent="0.2"/>
    <row r="219" s="73" customFormat="1" x14ac:dyDescent="0.2"/>
    <row r="220" s="73" customFormat="1" x14ac:dyDescent="0.2"/>
    <row r="221" s="73" customFormat="1" x14ac:dyDescent="0.2"/>
    <row r="222" s="73" customFormat="1" x14ac:dyDescent="0.2"/>
    <row r="223" s="73" customFormat="1" x14ac:dyDescent="0.2"/>
    <row r="224" s="73" customFormat="1" x14ac:dyDescent="0.2"/>
    <row r="225" s="73" customFormat="1" x14ac:dyDescent="0.2"/>
    <row r="226" s="73" customFormat="1" x14ac:dyDescent="0.2"/>
    <row r="227" s="73" customFormat="1" x14ac:dyDescent="0.2"/>
    <row r="228" s="73" customFormat="1" x14ac:dyDescent="0.2"/>
    <row r="229" s="73" customFormat="1" x14ac:dyDescent="0.2"/>
    <row r="230" s="73" customFormat="1" x14ac:dyDescent="0.2"/>
    <row r="231" s="73" customFormat="1" x14ac:dyDescent="0.2"/>
    <row r="232" s="73" customFormat="1" x14ac:dyDescent="0.2"/>
    <row r="233" s="73" customFormat="1" x14ac:dyDescent="0.2"/>
    <row r="234" s="73" customFormat="1" x14ac:dyDescent="0.2"/>
    <row r="235" s="73" customFormat="1" x14ac:dyDescent="0.2"/>
    <row r="236" s="73" customFormat="1" x14ac:dyDescent="0.2"/>
    <row r="237" s="73" customFormat="1" x14ac:dyDescent="0.2"/>
    <row r="238" s="73" customFormat="1" x14ac:dyDescent="0.2"/>
    <row r="239" s="73" customFormat="1" x14ac:dyDescent="0.2"/>
    <row r="240" s="73" customFormat="1" x14ac:dyDescent="0.2"/>
    <row r="241" s="73" customFormat="1" x14ac:dyDescent="0.2"/>
    <row r="242" s="73" customFormat="1" x14ac:dyDescent="0.2"/>
    <row r="243" s="73" customFormat="1" x14ac:dyDescent="0.2"/>
    <row r="244" s="73" customFormat="1" x14ac:dyDescent="0.2"/>
    <row r="245" s="73" customFormat="1" x14ac:dyDescent="0.2"/>
    <row r="246" s="73" customFormat="1" x14ac:dyDescent="0.2"/>
    <row r="247" s="73" customFormat="1" x14ac:dyDescent="0.2"/>
    <row r="248" s="73" customFormat="1" x14ac:dyDescent="0.2"/>
    <row r="249" s="73" customFormat="1" x14ac:dyDescent="0.2"/>
    <row r="250" s="73" customFormat="1" x14ac:dyDescent="0.2"/>
    <row r="251" s="73" customFormat="1" x14ac:dyDescent="0.2"/>
    <row r="252" s="73" customFormat="1" x14ac:dyDescent="0.2"/>
    <row r="253" s="73" customFormat="1" x14ac:dyDescent="0.2"/>
    <row r="254" s="73" customFormat="1" x14ac:dyDescent="0.2"/>
    <row r="255" s="73" customFormat="1" x14ac:dyDescent="0.2"/>
    <row r="256" s="73" customFormat="1" x14ac:dyDescent="0.2"/>
    <row r="257" s="73" customFormat="1" x14ac:dyDescent="0.2"/>
    <row r="258" s="73" customFormat="1" x14ac:dyDescent="0.2"/>
    <row r="259" s="73" customFormat="1" x14ac:dyDescent="0.2"/>
    <row r="260" s="73" customFormat="1" x14ac:dyDescent="0.2"/>
    <row r="261" s="73" customFormat="1" x14ac:dyDescent="0.2"/>
    <row r="262" s="73" customFormat="1" x14ac:dyDescent="0.2"/>
    <row r="263" s="73" customFormat="1" x14ac:dyDescent="0.2"/>
    <row r="264" s="73" customFormat="1" x14ac:dyDescent="0.2"/>
    <row r="265" s="73" customFormat="1" x14ac:dyDescent="0.2"/>
    <row r="266" s="73" customFormat="1" x14ac:dyDescent="0.2"/>
    <row r="267" s="73" customFormat="1" x14ac:dyDescent="0.2"/>
    <row r="268" s="73" customFormat="1" x14ac:dyDescent="0.2"/>
    <row r="269" s="73" customFormat="1" x14ac:dyDescent="0.2"/>
    <row r="270" s="73" customFormat="1" x14ac:dyDescent="0.2"/>
    <row r="271" s="73" customFormat="1" x14ac:dyDescent="0.2"/>
    <row r="272" s="73" customFormat="1" x14ac:dyDescent="0.2"/>
    <row r="273" s="73" customFormat="1" x14ac:dyDescent="0.2"/>
    <row r="274" s="73" customFormat="1" x14ac:dyDescent="0.2"/>
    <row r="275" s="73" customFormat="1" x14ac:dyDescent="0.2"/>
    <row r="276" s="73" customFormat="1" x14ac:dyDescent="0.2"/>
    <row r="277" s="73" customFormat="1" x14ac:dyDescent="0.2"/>
    <row r="278" s="73" customFormat="1" x14ac:dyDescent="0.2"/>
    <row r="279" s="73" customFormat="1" x14ac:dyDescent="0.2"/>
    <row r="280" s="73" customFormat="1" x14ac:dyDescent="0.2"/>
    <row r="281" s="73" customFormat="1" x14ac:dyDescent="0.2"/>
    <row r="282" s="73" customFormat="1" x14ac:dyDescent="0.2"/>
    <row r="283" s="73" customFormat="1" x14ac:dyDescent="0.2"/>
    <row r="284" s="73" customFormat="1" x14ac:dyDescent="0.2"/>
    <row r="285" s="73" customFormat="1" x14ac:dyDescent="0.2"/>
    <row r="286" s="73" customFormat="1" x14ac:dyDescent="0.2"/>
    <row r="287" s="73" customFormat="1" x14ac:dyDescent="0.2"/>
    <row r="288" s="73" customFormat="1" x14ac:dyDescent="0.2"/>
    <row r="289" s="73" customFormat="1" x14ac:dyDescent="0.2"/>
    <row r="290" s="73" customFormat="1" x14ac:dyDescent="0.2"/>
    <row r="291" s="73" customFormat="1" x14ac:dyDescent="0.2"/>
    <row r="292" s="73" customFormat="1" x14ac:dyDescent="0.2"/>
    <row r="293" s="73" customFormat="1" x14ac:dyDescent="0.2"/>
    <row r="294" s="73" customFormat="1" x14ac:dyDescent="0.2"/>
    <row r="295" s="73" customFormat="1" x14ac:dyDescent="0.2"/>
    <row r="296" s="73" customFormat="1" x14ac:dyDescent="0.2"/>
    <row r="297" s="73" customFormat="1" x14ac:dyDescent="0.2"/>
    <row r="298" s="73" customFormat="1" x14ac:dyDescent="0.2"/>
    <row r="299" s="73" customFormat="1" x14ac:dyDescent="0.2"/>
    <row r="300" s="73" customFormat="1" x14ac:dyDescent="0.2"/>
    <row r="301" s="73" customFormat="1" x14ac:dyDescent="0.2"/>
    <row r="302" s="73" customFormat="1" x14ac:dyDescent="0.2"/>
    <row r="303" s="73" customFormat="1" x14ac:dyDescent="0.2"/>
    <row r="304" s="73" customFormat="1" x14ac:dyDescent="0.2"/>
    <row r="305" s="73" customFormat="1" x14ac:dyDescent="0.2"/>
    <row r="306" s="73" customFormat="1" x14ac:dyDescent="0.2"/>
    <row r="307" s="73" customFormat="1" x14ac:dyDescent="0.2"/>
    <row r="308" s="73" customFormat="1" x14ac:dyDescent="0.2"/>
    <row r="309" s="73" customFormat="1" x14ac:dyDescent="0.2"/>
    <row r="310" s="73" customFormat="1" x14ac:dyDescent="0.2"/>
    <row r="311" s="73" customFormat="1" x14ac:dyDescent="0.2"/>
    <row r="312" s="73" customFormat="1" x14ac:dyDescent="0.2"/>
    <row r="313" s="73" customFormat="1" x14ac:dyDescent="0.2"/>
    <row r="314" s="73" customFormat="1" x14ac:dyDescent="0.2"/>
    <row r="315" s="73" customFormat="1" x14ac:dyDescent="0.2"/>
    <row r="316" s="73" customFormat="1" x14ac:dyDescent="0.2"/>
    <row r="317" s="73" customFormat="1" x14ac:dyDescent="0.2"/>
    <row r="318" s="73" customFormat="1" x14ac:dyDescent="0.2"/>
    <row r="319" s="73" customFormat="1" x14ac:dyDescent="0.2"/>
    <row r="320" s="73" customFormat="1" x14ac:dyDescent="0.2"/>
    <row r="321" s="73" customFormat="1" x14ac:dyDescent="0.2"/>
    <row r="322" s="73" customFormat="1" x14ac:dyDescent="0.2"/>
    <row r="323" s="73" customFormat="1" x14ac:dyDescent="0.2"/>
    <row r="324" s="73" customFormat="1" x14ac:dyDescent="0.2"/>
    <row r="325" s="73" customFormat="1" x14ac:dyDescent="0.2"/>
    <row r="326" s="73" customFormat="1" x14ac:dyDescent="0.2"/>
    <row r="327" s="73" customFormat="1" x14ac:dyDescent="0.2"/>
    <row r="328" s="73" customFormat="1" x14ac:dyDescent="0.2"/>
    <row r="329" s="73" customFormat="1" x14ac:dyDescent="0.2"/>
    <row r="330" s="73" customFormat="1" x14ac:dyDescent="0.2"/>
    <row r="331" s="73" customFormat="1" x14ac:dyDescent="0.2"/>
    <row r="332" s="73" customFormat="1" x14ac:dyDescent="0.2"/>
    <row r="333" s="73" customFormat="1" x14ac:dyDescent="0.2"/>
    <row r="334" s="73" customFormat="1" x14ac:dyDescent="0.2"/>
    <row r="335" s="73" customFormat="1" x14ac:dyDescent="0.2"/>
    <row r="336" s="73" customFormat="1" x14ac:dyDescent="0.2"/>
    <row r="337" s="73" customFormat="1" x14ac:dyDescent="0.2"/>
    <row r="338" s="73" customFormat="1" x14ac:dyDescent="0.2"/>
    <row r="339" s="73" customFormat="1" x14ac:dyDescent="0.2"/>
    <row r="340" s="73" customFormat="1" x14ac:dyDescent="0.2"/>
    <row r="341" s="73" customFormat="1" x14ac:dyDescent="0.2"/>
    <row r="342" s="73" customFormat="1" x14ac:dyDescent="0.2"/>
    <row r="343" s="73" customFormat="1" x14ac:dyDescent="0.2"/>
    <row r="344" s="73" customFormat="1" x14ac:dyDescent="0.2"/>
    <row r="345" s="73" customFormat="1" x14ac:dyDescent="0.2"/>
    <row r="346" s="73" customFormat="1" x14ac:dyDescent="0.2"/>
    <row r="347" s="73" customFormat="1" x14ac:dyDescent="0.2"/>
    <row r="348" s="73" customFormat="1" x14ac:dyDescent="0.2"/>
    <row r="349" s="73" customFormat="1" x14ac:dyDescent="0.2"/>
    <row r="350" s="73" customFormat="1" x14ac:dyDescent="0.2"/>
    <row r="351" s="73" customFormat="1" x14ac:dyDescent="0.2"/>
    <row r="352" s="73" customFormat="1" x14ac:dyDescent="0.2"/>
    <row r="353" s="73" customFormat="1" x14ac:dyDescent="0.2"/>
    <row r="354" s="73" customFormat="1" x14ac:dyDescent="0.2"/>
    <row r="355" s="73" customFormat="1" x14ac:dyDescent="0.2"/>
    <row r="356" s="73" customFormat="1" x14ac:dyDescent="0.2"/>
    <row r="357" s="73" customFormat="1" x14ac:dyDescent="0.2"/>
    <row r="358" s="73" customFormat="1" x14ac:dyDescent="0.2"/>
    <row r="359" s="73" customFormat="1" x14ac:dyDescent="0.2"/>
    <row r="360" s="73" customFormat="1" x14ac:dyDescent="0.2"/>
    <row r="361" s="73" customFormat="1" x14ac:dyDescent="0.2"/>
    <row r="362" s="73" customFormat="1" x14ac:dyDescent="0.2"/>
    <row r="363" s="73" customFormat="1" x14ac:dyDescent="0.2"/>
    <row r="364" s="73" customFormat="1" x14ac:dyDescent="0.2"/>
    <row r="365" s="73" customFormat="1" x14ac:dyDescent="0.2"/>
    <row r="366" s="73" customFormat="1" x14ac:dyDescent="0.2"/>
    <row r="367" s="73" customFormat="1" x14ac:dyDescent="0.2"/>
    <row r="368" s="73" customFormat="1" x14ac:dyDescent="0.2"/>
    <row r="369" s="73" customFormat="1" x14ac:dyDescent="0.2"/>
    <row r="370" s="73" customFormat="1" x14ac:dyDescent="0.2"/>
    <row r="371" s="73" customFormat="1" x14ac:dyDescent="0.2"/>
    <row r="372" s="73" customFormat="1" x14ac:dyDescent="0.2"/>
    <row r="373" s="73" customFormat="1" x14ac:dyDescent="0.2"/>
    <row r="374" s="73" customFormat="1" x14ac:dyDescent="0.2"/>
    <row r="375" s="73" customFormat="1" x14ac:dyDescent="0.2"/>
    <row r="376" s="73" customFormat="1" x14ac:dyDescent="0.2"/>
    <row r="377" s="73" customFormat="1" x14ac:dyDescent="0.2"/>
    <row r="378" s="73" customFormat="1" x14ac:dyDescent="0.2"/>
    <row r="379" s="73" customFormat="1" x14ac:dyDescent="0.2"/>
    <row r="380" s="73" customFormat="1" x14ac:dyDescent="0.2"/>
    <row r="381" s="73" customFormat="1" x14ac:dyDescent="0.2"/>
    <row r="382" s="73" customFormat="1" x14ac:dyDescent="0.2"/>
    <row r="383" s="73" customFormat="1" x14ac:dyDescent="0.2"/>
    <row r="384" s="73" customFormat="1" x14ac:dyDescent="0.2"/>
    <row r="385" s="73" customFormat="1" x14ac:dyDescent="0.2"/>
    <row r="386" s="73" customFormat="1" x14ac:dyDescent="0.2"/>
    <row r="387" s="73" customFormat="1" x14ac:dyDescent="0.2"/>
    <row r="388" s="73" customFormat="1" x14ac:dyDescent="0.2"/>
    <row r="389" s="73" customFormat="1" x14ac:dyDescent="0.2"/>
    <row r="390" s="73" customFormat="1" x14ac:dyDescent="0.2"/>
    <row r="391" s="73" customFormat="1" x14ac:dyDescent="0.2"/>
    <row r="392" s="73" customFormat="1" x14ac:dyDescent="0.2"/>
    <row r="393" s="73" customFormat="1" x14ac:dyDescent="0.2"/>
    <row r="394" s="73" customFormat="1" x14ac:dyDescent="0.2"/>
    <row r="395" s="73" customFormat="1" x14ac:dyDescent="0.2"/>
    <row r="396" s="73" customFormat="1" x14ac:dyDescent="0.2"/>
    <row r="397" s="73" customFormat="1" x14ac:dyDescent="0.2"/>
    <row r="398" s="73" customFormat="1" x14ac:dyDescent="0.2"/>
    <row r="399" s="73" customFormat="1" x14ac:dyDescent="0.2"/>
    <row r="400" s="73" customFormat="1" x14ac:dyDescent="0.2"/>
    <row r="401" s="73" customFormat="1" x14ac:dyDescent="0.2"/>
    <row r="402" s="73" customFormat="1" x14ac:dyDescent="0.2"/>
    <row r="403" s="73" customFormat="1" x14ac:dyDescent="0.2"/>
    <row r="404" s="73" customFormat="1" x14ac:dyDescent="0.2"/>
    <row r="405" s="73" customFormat="1" x14ac:dyDescent="0.2"/>
    <row r="406" s="73" customFormat="1" x14ac:dyDescent="0.2"/>
    <row r="407" s="73" customFormat="1" x14ac:dyDescent="0.2"/>
    <row r="408" s="73" customFormat="1" x14ac:dyDescent="0.2"/>
    <row r="409" s="73" customFormat="1" x14ac:dyDescent="0.2"/>
    <row r="410" s="73" customFormat="1" x14ac:dyDescent="0.2"/>
    <row r="411" s="73" customFormat="1" x14ac:dyDescent="0.2"/>
    <row r="412" s="73" customFormat="1" x14ac:dyDescent="0.2"/>
    <row r="413" s="73" customFormat="1" x14ac:dyDescent="0.2"/>
    <row r="414" s="73" customFormat="1" x14ac:dyDescent="0.2"/>
    <row r="415" s="73" customFormat="1" x14ac:dyDescent="0.2"/>
    <row r="416" s="73" customFormat="1" x14ac:dyDescent="0.2"/>
    <row r="417" s="73" customFormat="1" x14ac:dyDescent="0.2"/>
    <row r="418" s="73" customFormat="1" x14ac:dyDescent="0.2"/>
    <row r="419" s="73" customFormat="1" x14ac:dyDescent="0.2"/>
    <row r="420" s="73" customFormat="1" x14ac:dyDescent="0.2"/>
    <row r="421" s="73" customFormat="1" x14ac:dyDescent="0.2"/>
    <row r="422" s="73" customFormat="1" x14ac:dyDescent="0.2"/>
    <row r="423" s="73" customFormat="1" x14ac:dyDescent="0.2"/>
    <row r="424" s="73" customFormat="1" x14ac:dyDescent="0.2"/>
    <row r="425" s="73" customFormat="1" x14ac:dyDescent="0.2"/>
    <row r="426" s="73" customFormat="1" x14ac:dyDescent="0.2"/>
    <row r="427" s="73" customFormat="1" x14ac:dyDescent="0.2"/>
    <row r="428" s="73" customFormat="1" x14ac:dyDescent="0.2"/>
    <row r="429" s="73" customFormat="1" x14ac:dyDescent="0.2"/>
    <row r="430" s="73" customFormat="1" x14ac:dyDescent="0.2"/>
    <row r="431" s="73" customFormat="1" x14ac:dyDescent="0.2"/>
    <row r="432" s="73" customFormat="1" x14ac:dyDescent="0.2"/>
    <row r="433" s="73" customFormat="1" x14ac:dyDescent="0.2"/>
    <row r="434" s="73" customFormat="1" x14ac:dyDescent="0.2"/>
    <row r="435" s="73" customFormat="1" x14ac:dyDescent="0.2"/>
    <row r="436" s="73" customFormat="1" x14ac:dyDescent="0.2"/>
    <row r="437" s="73" customFormat="1" x14ac:dyDescent="0.2"/>
    <row r="438" s="73" customFormat="1" x14ac:dyDescent="0.2"/>
    <row r="439" s="73" customFormat="1" x14ac:dyDescent="0.2"/>
    <row r="440" s="73" customFormat="1" x14ac:dyDescent="0.2"/>
    <row r="441" s="73" customFormat="1" x14ac:dyDescent="0.2"/>
    <row r="442" s="73" customFormat="1" x14ac:dyDescent="0.2"/>
    <row r="443" s="73" customFormat="1" x14ac:dyDescent="0.2"/>
    <row r="444" s="73" customFormat="1" x14ac:dyDescent="0.2"/>
    <row r="445" s="73" customFormat="1" x14ac:dyDescent="0.2"/>
    <row r="446" s="73" customFormat="1" x14ac:dyDescent="0.2"/>
    <row r="447" s="73" customFormat="1" x14ac:dyDescent="0.2"/>
    <row r="448" s="73" customFormat="1" x14ac:dyDescent="0.2"/>
    <row r="449" s="73" customFormat="1" x14ac:dyDescent="0.2"/>
    <row r="450" s="73" customFormat="1" x14ac:dyDescent="0.2"/>
    <row r="451" s="73" customFormat="1" x14ac:dyDescent="0.2"/>
    <row r="452" s="73" customFormat="1" x14ac:dyDescent="0.2"/>
    <row r="453" s="73" customFormat="1" x14ac:dyDescent="0.2"/>
    <row r="454" s="73" customFormat="1" x14ac:dyDescent="0.2"/>
    <row r="455" s="73" customFormat="1" x14ac:dyDescent="0.2"/>
    <row r="456" s="73" customFormat="1" x14ac:dyDescent="0.2"/>
    <row r="457" s="73" customFormat="1" x14ac:dyDescent="0.2"/>
    <row r="458" s="73" customFormat="1" x14ac:dyDescent="0.2"/>
    <row r="459" s="73" customFormat="1" x14ac:dyDescent="0.2"/>
    <row r="460" s="73" customFormat="1" x14ac:dyDescent="0.2"/>
    <row r="461" s="73" customFormat="1" x14ac:dyDescent="0.2"/>
    <row r="462" s="73" customFormat="1" x14ac:dyDescent="0.2"/>
    <row r="463" s="73" customFormat="1" x14ac:dyDescent="0.2"/>
    <row r="464" s="73" customFormat="1" x14ac:dyDescent="0.2"/>
    <row r="465" s="73" customFormat="1" x14ac:dyDescent="0.2"/>
    <row r="466" s="73" customFormat="1" x14ac:dyDescent="0.2"/>
    <row r="467" s="73" customFormat="1" x14ac:dyDescent="0.2"/>
    <row r="468" s="73" customFormat="1" x14ac:dyDescent="0.2"/>
    <row r="469" s="73" customFormat="1" x14ac:dyDescent="0.2"/>
    <row r="470" s="73" customFormat="1" x14ac:dyDescent="0.2"/>
    <row r="471" s="73" customFormat="1" x14ac:dyDescent="0.2"/>
    <row r="472" s="73" customFormat="1" x14ac:dyDescent="0.2"/>
    <row r="473" s="73" customFormat="1" x14ac:dyDescent="0.2"/>
    <row r="474" s="73" customFormat="1" x14ac:dyDescent="0.2"/>
    <row r="475" s="73" customFormat="1" x14ac:dyDescent="0.2"/>
    <row r="476" s="73" customFormat="1" x14ac:dyDescent="0.2"/>
    <row r="477" s="73" customFormat="1" x14ac:dyDescent="0.2"/>
    <row r="478" s="73" customFormat="1" x14ac:dyDescent="0.2"/>
    <row r="479" s="73" customFormat="1" x14ac:dyDescent="0.2"/>
    <row r="480" s="73" customFormat="1" x14ac:dyDescent="0.2"/>
    <row r="481" s="73" customFormat="1" x14ac:dyDescent="0.2"/>
    <row r="482" s="73" customFormat="1" x14ac:dyDescent="0.2"/>
    <row r="483" s="73" customFormat="1" x14ac:dyDescent="0.2"/>
    <row r="484" s="73" customFormat="1" x14ac:dyDescent="0.2"/>
    <row r="485" s="73" customFormat="1" x14ac:dyDescent="0.2"/>
    <row r="486" s="73" customFormat="1" x14ac:dyDescent="0.2"/>
    <row r="487" s="73" customFormat="1" x14ac:dyDescent="0.2"/>
    <row r="488" s="73" customFormat="1" x14ac:dyDescent="0.2"/>
    <row r="489" s="73" customFormat="1" x14ac:dyDescent="0.2"/>
    <row r="490" s="73" customFormat="1" x14ac:dyDescent="0.2"/>
    <row r="491" s="73" customFormat="1" x14ac:dyDescent="0.2"/>
    <row r="492" s="73" customFormat="1" x14ac:dyDescent="0.2"/>
    <row r="493" s="73" customFormat="1" x14ac:dyDescent="0.2"/>
    <row r="494" s="73" customFormat="1" x14ac:dyDescent="0.2"/>
    <row r="495" s="73" customFormat="1" x14ac:dyDescent="0.2"/>
    <row r="496" s="73" customFormat="1" x14ac:dyDescent="0.2"/>
    <row r="497" s="73" customFormat="1" x14ac:dyDescent="0.2"/>
    <row r="498" s="73" customFormat="1" x14ac:dyDescent="0.2"/>
    <row r="499" s="73" customFormat="1" x14ac:dyDescent="0.2"/>
    <row r="500" s="73" customFormat="1" x14ac:dyDescent="0.2"/>
    <row r="501" s="73" customFormat="1" x14ac:dyDescent="0.2"/>
    <row r="502" s="73" customFormat="1" x14ac:dyDescent="0.2"/>
    <row r="503" s="73" customFormat="1" x14ac:dyDescent="0.2"/>
    <row r="504" s="73" customFormat="1" x14ac:dyDescent="0.2"/>
    <row r="505" s="73" customFormat="1" x14ac:dyDescent="0.2"/>
    <row r="506" s="73" customFormat="1" x14ac:dyDescent="0.2"/>
    <row r="507" s="73" customFormat="1" x14ac:dyDescent="0.2"/>
    <row r="508" s="73" customFormat="1" x14ac:dyDescent="0.2"/>
    <row r="509" s="73" customFormat="1" x14ac:dyDescent="0.2"/>
    <row r="510" s="73" customFormat="1" x14ac:dyDescent="0.2"/>
    <row r="511" s="73" customFormat="1" x14ac:dyDescent="0.2"/>
    <row r="512" s="73" customFormat="1" x14ac:dyDescent="0.2"/>
    <row r="513" s="73" customFormat="1" x14ac:dyDescent="0.2"/>
    <row r="514" s="73" customFormat="1" x14ac:dyDescent="0.2"/>
    <row r="515" s="73" customFormat="1" x14ac:dyDescent="0.2"/>
    <row r="516" s="73" customFormat="1" x14ac:dyDescent="0.2"/>
    <row r="517" s="73" customFormat="1" x14ac:dyDescent="0.2"/>
    <row r="518" s="73" customFormat="1" x14ac:dyDescent="0.2"/>
    <row r="519" s="73" customFormat="1" x14ac:dyDescent="0.2"/>
    <row r="520" s="73" customFormat="1" x14ac:dyDescent="0.2"/>
    <row r="521" s="73" customFormat="1" x14ac:dyDescent="0.2"/>
    <row r="522" s="73" customFormat="1" x14ac:dyDescent="0.2"/>
    <row r="523" s="73" customFormat="1" x14ac:dyDescent="0.2"/>
    <row r="524" s="73" customFormat="1" x14ac:dyDescent="0.2"/>
    <row r="525" s="73" customFormat="1" x14ac:dyDescent="0.2"/>
    <row r="526" s="73" customFormat="1" x14ac:dyDescent="0.2"/>
    <row r="527" s="73" customFormat="1" x14ac:dyDescent="0.2"/>
    <row r="528" s="73" customFormat="1" x14ac:dyDescent="0.2"/>
    <row r="529" s="73" customFormat="1" x14ac:dyDescent="0.2"/>
    <row r="530" s="73" customFormat="1" x14ac:dyDescent="0.2"/>
    <row r="531" s="73" customFormat="1" x14ac:dyDescent="0.2"/>
    <row r="532" s="73" customFormat="1" x14ac:dyDescent="0.2"/>
    <row r="533" s="73" customFormat="1" x14ac:dyDescent="0.2"/>
    <row r="534" s="73" customFormat="1" x14ac:dyDescent="0.2"/>
    <row r="535" s="73" customFormat="1" x14ac:dyDescent="0.2"/>
    <row r="536" s="73" customFormat="1" x14ac:dyDescent="0.2"/>
    <row r="537" s="73" customFormat="1" x14ac:dyDescent="0.2"/>
    <row r="538" s="73" customFormat="1" x14ac:dyDescent="0.2"/>
    <row r="539" s="73" customFormat="1" x14ac:dyDescent="0.2"/>
    <row r="540" s="73" customFormat="1" x14ac:dyDescent="0.2"/>
    <row r="541" s="73" customFormat="1" x14ac:dyDescent="0.2"/>
    <row r="542" s="73" customFormat="1" x14ac:dyDescent="0.2"/>
    <row r="543" s="73" customFormat="1" x14ac:dyDescent="0.2"/>
    <row r="544" s="73" customFormat="1" x14ac:dyDescent="0.2"/>
    <row r="545" s="73" customFormat="1" x14ac:dyDescent="0.2"/>
    <row r="546" s="73" customFormat="1" x14ac:dyDescent="0.2"/>
    <row r="547" s="73" customFormat="1" x14ac:dyDescent="0.2"/>
    <row r="548" s="73" customFormat="1" x14ac:dyDescent="0.2"/>
    <row r="549" s="73" customFormat="1" x14ac:dyDescent="0.2"/>
    <row r="550" s="73" customFormat="1" x14ac:dyDescent="0.2"/>
    <row r="551" s="73" customFormat="1" x14ac:dyDescent="0.2"/>
    <row r="552" s="73" customFormat="1" x14ac:dyDescent="0.2"/>
    <row r="553" s="73" customFormat="1" x14ac:dyDescent="0.2"/>
    <row r="554" s="73" customFormat="1" x14ac:dyDescent="0.2"/>
    <row r="555" s="73" customFormat="1" x14ac:dyDescent="0.2"/>
    <row r="556" s="73" customFormat="1" x14ac:dyDescent="0.2"/>
    <row r="557" s="73" customFormat="1" x14ac:dyDescent="0.2"/>
    <row r="558" s="73" customFormat="1" x14ac:dyDescent="0.2"/>
    <row r="559" s="73" customFormat="1" x14ac:dyDescent="0.2"/>
    <row r="560" s="73" customFormat="1" x14ac:dyDescent="0.2"/>
    <row r="561" s="73" customFormat="1" x14ac:dyDescent="0.2"/>
    <row r="562" s="73" customFormat="1" x14ac:dyDescent="0.2"/>
    <row r="563" s="73" customFormat="1" x14ac:dyDescent="0.2"/>
    <row r="564" s="73" customFormat="1" x14ac:dyDescent="0.2"/>
    <row r="565" s="73" customFormat="1" x14ac:dyDescent="0.2"/>
    <row r="566" s="73" customFormat="1" x14ac:dyDescent="0.2"/>
    <row r="567" s="73" customFormat="1" x14ac:dyDescent="0.2"/>
    <row r="568" s="73" customFormat="1" x14ac:dyDescent="0.2"/>
    <row r="569" s="73" customFormat="1" x14ac:dyDescent="0.2"/>
    <row r="570" s="73" customFormat="1" x14ac:dyDescent="0.2"/>
    <row r="571" s="73" customFormat="1" x14ac:dyDescent="0.2"/>
    <row r="572" s="73" customFormat="1" x14ac:dyDescent="0.2"/>
    <row r="573" s="73" customFormat="1" x14ac:dyDescent="0.2"/>
    <row r="574" s="73" customFormat="1" x14ac:dyDescent="0.2"/>
    <row r="575" s="73" customFormat="1" x14ac:dyDescent="0.2"/>
    <row r="576" s="73" customFormat="1" x14ac:dyDescent="0.2"/>
    <row r="577" s="73" customFormat="1" x14ac:dyDescent="0.2"/>
    <row r="578" s="73" customFormat="1" x14ac:dyDescent="0.2"/>
    <row r="579" s="73" customFormat="1" x14ac:dyDescent="0.2"/>
    <row r="580" s="73" customFormat="1" x14ac:dyDescent="0.2"/>
    <row r="581" s="73" customFormat="1" x14ac:dyDescent="0.2"/>
    <row r="582" s="73" customFormat="1" x14ac:dyDescent="0.2"/>
    <row r="583" s="73" customFormat="1" x14ac:dyDescent="0.2"/>
    <row r="584" s="73" customFormat="1" x14ac:dyDescent="0.2"/>
    <row r="585" s="73" customFormat="1" x14ac:dyDescent="0.2"/>
    <row r="586" s="73" customFormat="1" x14ac:dyDescent="0.2"/>
    <row r="587" s="73" customFormat="1" x14ac:dyDescent="0.2"/>
    <row r="588" s="73" customFormat="1" x14ac:dyDescent="0.2"/>
    <row r="589" s="73" customFormat="1" x14ac:dyDescent="0.2"/>
    <row r="590" s="73" customFormat="1" x14ac:dyDescent="0.2"/>
    <row r="591" s="73" customFormat="1" x14ac:dyDescent="0.2"/>
    <row r="592" s="73" customFormat="1" x14ac:dyDescent="0.2"/>
    <row r="593" s="73" customFormat="1" x14ac:dyDescent="0.2"/>
    <row r="594" s="73" customFormat="1" x14ac:dyDescent="0.2"/>
    <row r="595" s="73" customFormat="1" x14ac:dyDescent="0.2"/>
    <row r="596" s="73" customFormat="1" x14ac:dyDescent="0.2"/>
    <row r="597" s="73" customFormat="1" x14ac:dyDescent="0.2"/>
    <row r="598" s="73" customFormat="1" x14ac:dyDescent="0.2"/>
    <row r="599" s="73" customFormat="1" x14ac:dyDescent="0.2"/>
    <row r="600" s="73" customFormat="1" x14ac:dyDescent="0.2"/>
    <row r="601" s="73" customFormat="1" x14ac:dyDescent="0.2"/>
    <row r="602" s="73" customFormat="1" x14ac:dyDescent="0.2"/>
    <row r="603" s="73" customFormat="1" x14ac:dyDescent="0.2"/>
    <row r="604" s="73" customFormat="1" x14ac:dyDescent="0.2"/>
    <row r="605" s="73" customFormat="1" x14ac:dyDescent="0.2"/>
    <row r="606" s="73" customFormat="1" x14ac:dyDescent="0.2"/>
    <row r="607" s="73" customFormat="1" x14ac:dyDescent="0.2"/>
    <row r="608" s="73" customFormat="1" x14ac:dyDescent="0.2"/>
    <row r="609" s="73" customFormat="1" x14ac:dyDescent="0.2"/>
    <row r="610" s="73" customFormat="1" x14ac:dyDescent="0.2"/>
    <row r="611" s="73" customFormat="1" x14ac:dyDescent="0.2"/>
    <row r="612" s="73" customFormat="1" x14ac:dyDescent="0.2"/>
    <row r="613" s="73" customFormat="1" x14ac:dyDescent="0.2"/>
    <row r="614" s="73" customFormat="1" x14ac:dyDescent="0.2"/>
    <row r="615" s="73" customFormat="1" x14ac:dyDescent="0.2"/>
    <row r="616" s="73" customFormat="1" x14ac:dyDescent="0.2"/>
    <row r="617" s="73" customFormat="1" x14ac:dyDescent="0.2"/>
    <row r="618" s="73" customFormat="1" x14ac:dyDescent="0.2"/>
    <row r="619" s="73" customFormat="1" x14ac:dyDescent="0.2"/>
    <row r="620" s="73" customFormat="1" x14ac:dyDescent="0.2"/>
    <row r="621" s="73" customFormat="1" x14ac:dyDescent="0.2"/>
    <row r="622" s="73" customFormat="1" x14ac:dyDescent="0.2"/>
    <row r="623" s="73" customFormat="1" x14ac:dyDescent="0.2"/>
    <row r="624" s="73" customFormat="1" x14ac:dyDescent="0.2"/>
    <row r="625" s="73" customFormat="1" x14ac:dyDescent="0.2"/>
    <row r="626" s="73" customFormat="1" x14ac:dyDescent="0.2"/>
    <row r="627" s="73" customFormat="1" x14ac:dyDescent="0.2"/>
    <row r="628" s="73" customFormat="1" x14ac:dyDescent="0.2"/>
    <row r="629" s="73" customFormat="1" x14ac:dyDescent="0.2"/>
    <row r="630" s="73" customFormat="1" x14ac:dyDescent="0.2"/>
    <row r="631" s="73" customFormat="1" x14ac:dyDescent="0.2"/>
    <row r="632" s="73" customFormat="1" x14ac:dyDescent="0.2"/>
    <row r="633" s="73" customFormat="1" x14ac:dyDescent="0.2"/>
    <row r="634" s="73" customFormat="1" x14ac:dyDescent="0.2"/>
    <row r="635" s="73" customFormat="1" x14ac:dyDescent="0.2"/>
    <row r="636" s="73" customFormat="1" x14ac:dyDescent="0.2"/>
    <row r="637" s="73" customFormat="1" x14ac:dyDescent="0.2"/>
    <row r="638" s="73" customFormat="1" x14ac:dyDescent="0.2"/>
    <row r="639" s="73" customFormat="1" x14ac:dyDescent="0.2"/>
    <row r="640" s="73" customFormat="1" x14ac:dyDescent="0.2"/>
    <row r="641" s="73" customFormat="1" x14ac:dyDescent="0.2"/>
    <row r="642" s="73" customFormat="1" x14ac:dyDescent="0.2"/>
    <row r="643" s="73" customFormat="1" x14ac:dyDescent="0.2"/>
    <row r="644" s="73" customFormat="1" x14ac:dyDescent="0.2"/>
    <row r="645" s="73" customFormat="1" x14ac:dyDescent="0.2"/>
    <row r="646" s="73" customFormat="1" x14ac:dyDescent="0.2"/>
    <row r="647" s="73" customFormat="1" x14ac:dyDescent="0.2"/>
    <row r="648" s="73" customFormat="1" x14ac:dyDescent="0.2"/>
    <row r="649" s="73" customFormat="1" x14ac:dyDescent="0.2"/>
    <row r="650" s="73" customFormat="1" x14ac:dyDescent="0.2"/>
    <row r="651" s="73" customFormat="1" x14ac:dyDescent="0.2"/>
    <row r="652" s="73" customFormat="1" x14ac:dyDescent="0.2"/>
    <row r="653" s="73" customFormat="1" x14ac:dyDescent="0.2"/>
    <row r="654" s="73" customFormat="1" x14ac:dyDescent="0.2"/>
    <row r="655" s="73" customFormat="1" x14ac:dyDescent="0.2"/>
    <row r="656" s="73" customFormat="1" x14ac:dyDescent="0.2"/>
    <row r="657" s="73" customFormat="1" x14ac:dyDescent="0.2"/>
    <row r="658" s="73" customFormat="1" x14ac:dyDescent="0.2"/>
    <row r="659" s="73" customFormat="1" x14ac:dyDescent="0.2"/>
    <row r="660" s="73" customFormat="1" x14ac:dyDescent="0.2"/>
    <row r="661" s="73" customFormat="1" x14ac:dyDescent="0.2"/>
    <row r="662" s="73" customFormat="1" x14ac:dyDescent="0.2"/>
    <row r="663" s="73" customFormat="1" x14ac:dyDescent="0.2"/>
    <row r="664" s="73" customFormat="1" x14ac:dyDescent="0.2"/>
    <row r="665" s="73" customFormat="1" x14ac:dyDescent="0.2"/>
    <row r="666" s="73" customFormat="1" x14ac:dyDescent="0.2"/>
    <row r="667" s="73" customFormat="1" x14ac:dyDescent="0.2"/>
    <row r="668" s="73" customFormat="1" x14ac:dyDescent="0.2"/>
    <row r="669" s="73" customFormat="1" x14ac:dyDescent="0.2"/>
    <row r="670" s="73" customFormat="1" x14ac:dyDescent="0.2"/>
    <row r="671" s="73" customFormat="1" x14ac:dyDescent="0.2"/>
    <row r="672" s="73" customFormat="1" x14ac:dyDescent="0.2"/>
    <row r="673" s="73" customFormat="1" x14ac:dyDescent="0.2"/>
    <row r="674" s="73" customFormat="1" x14ac:dyDescent="0.2"/>
    <row r="675" s="73" customFormat="1" x14ac:dyDescent="0.2"/>
    <row r="676" s="73" customFormat="1" x14ac:dyDescent="0.2"/>
    <row r="677" s="73" customFormat="1" x14ac:dyDescent="0.2"/>
    <row r="678" s="73" customFormat="1" x14ac:dyDescent="0.2"/>
    <row r="679" s="73" customFormat="1" x14ac:dyDescent="0.2"/>
    <row r="680" s="73" customFormat="1" x14ac:dyDescent="0.2"/>
    <row r="681" s="73" customFormat="1" x14ac:dyDescent="0.2"/>
    <row r="682" s="73" customFormat="1" x14ac:dyDescent="0.2"/>
    <row r="683" s="73" customFormat="1" x14ac:dyDescent="0.2"/>
    <row r="684" s="73" customFormat="1" x14ac:dyDescent="0.2"/>
    <row r="685" s="73" customFormat="1" x14ac:dyDescent="0.2"/>
    <row r="686" s="73" customFormat="1" x14ac:dyDescent="0.2"/>
    <row r="687" s="73" customFormat="1" x14ac:dyDescent="0.2"/>
    <row r="688" s="73" customFormat="1" x14ac:dyDescent="0.2"/>
    <row r="689" s="73" customFormat="1" x14ac:dyDescent="0.2"/>
    <row r="690" s="73" customFormat="1" x14ac:dyDescent="0.2"/>
    <row r="691" s="73" customFormat="1" x14ac:dyDescent="0.2"/>
    <row r="692" s="73" customFormat="1" x14ac:dyDescent="0.2"/>
    <row r="693" s="73" customFormat="1" x14ac:dyDescent="0.2"/>
    <row r="694" s="73" customFormat="1" x14ac:dyDescent="0.2"/>
    <row r="695" s="73" customFormat="1" x14ac:dyDescent="0.2"/>
    <row r="696" s="73" customFormat="1" x14ac:dyDescent="0.2"/>
    <row r="697" s="73" customFormat="1" x14ac:dyDescent="0.2"/>
    <row r="698" s="73" customFormat="1" x14ac:dyDescent="0.2"/>
    <row r="699" s="73" customFormat="1" x14ac:dyDescent="0.2"/>
    <row r="700" s="73" customFormat="1" x14ac:dyDescent="0.2"/>
    <row r="701" s="73" customFormat="1" x14ac:dyDescent="0.2"/>
    <row r="702" s="73" customFormat="1" x14ac:dyDescent="0.2"/>
    <row r="703" s="73" customFormat="1" x14ac:dyDescent="0.2"/>
    <row r="704" s="73" customFormat="1" x14ac:dyDescent="0.2"/>
    <row r="705" s="73" customFormat="1" x14ac:dyDescent="0.2"/>
    <row r="706" s="73" customFormat="1" x14ac:dyDescent="0.2"/>
    <row r="707" s="73" customFormat="1" x14ac:dyDescent="0.2"/>
    <row r="708" s="73" customFormat="1" x14ac:dyDescent="0.2"/>
    <row r="709" s="73" customFormat="1" x14ac:dyDescent="0.2"/>
    <row r="710" s="73" customFormat="1" x14ac:dyDescent="0.2"/>
    <row r="711" s="73" customFormat="1" x14ac:dyDescent="0.2"/>
    <row r="712" s="73" customFormat="1" x14ac:dyDescent="0.2"/>
    <row r="713" s="73" customFormat="1" x14ac:dyDescent="0.2"/>
    <row r="714" s="73" customFormat="1" x14ac:dyDescent="0.2"/>
    <row r="715" s="73" customFormat="1" x14ac:dyDescent="0.2"/>
    <row r="716" s="73" customFormat="1" x14ac:dyDescent="0.2"/>
    <row r="717" s="73" customFormat="1" x14ac:dyDescent="0.2"/>
    <row r="718" s="73" customFormat="1" x14ac:dyDescent="0.2"/>
    <row r="719" s="73" customFormat="1" x14ac:dyDescent="0.2"/>
    <row r="720" s="73" customFormat="1" x14ac:dyDescent="0.2"/>
    <row r="721" s="73" customFormat="1" x14ac:dyDescent="0.2"/>
    <row r="722" s="73" customFormat="1" x14ac:dyDescent="0.2"/>
    <row r="723" s="73" customFormat="1" x14ac:dyDescent="0.2"/>
    <row r="724" s="73" customFormat="1" x14ac:dyDescent="0.2"/>
    <row r="725" s="73" customFormat="1" x14ac:dyDescent="0.2"/>
    <row r="726" s="73" customFormat="1" x14ac:dyDescent="0.2"/>
    <row r="727" s="73" customFormat="1" x14ac:dyDescent="0.2"/>
    <row r="728" s="73" customFormat="1" x14ac:dyDescent="0.2"/>
    <row r="729" s="73" customFormat="1" x14ac:dyDescent="0.2"/>
    <row r="730" s="73" customFormat="1" x14ac:dyDescent="0.2"/>
    <row r="731" s="73" customFormat="1" x14ac:dyDescent="0.2"/>
    <row r="732" s="73" customFormat="1" x14ac:dyDescent="0.2"/>
    <row r="733" s="73" customFormat="1" x14ac:dyDescent="0.2"/>
    <row r="734" s="73" customFormat="1" x14ac:dyDescent="0.2"/>
    <row r="735" s="73" customFormat="1" x14ac:dyDescent="0.2"/>
    <row r="736" s="73" customFormat="1" x14ac:dyDescent="0.2"/>
    <row r="737" s="73" customFormat="1" x14ac:dyDescent="0.2"/>
    <row r="738" s="73" customFormat="1" x14ac:dyDescent="0.2"/>
    <row r="739" s="73" customFormat="1" x14ac:dyDescent="0.2"/>
    <row r="740" s="73" customFormat="1" x14ac:dyDescent="0.2"/>
    <row r="741" s="73" customFormat="1" x14ac:dyDescent="0.2"/>
    <row r="742" s="73" customFormat="1" x14ac:dyDescent="0.2"/>
    <row r="743" s="73" customFormat="1" x14ac:dyDescent="0.2"/>
    <row r="744" s="73" customFormat="1" x14ac:dyDescent="0.2"/>
    <row r="745" s="73" customFormat="1" x14ac:dyDescent="0.2"/>
    <row r="746" s="73" customFormat="1" x14ac:dyDescent="0.2"/>
    <row r="747" s="73" customFormat="1" x14ac:dyDescent="0.2"/>
    <row r="748" s="73" customFormat="1" x14ac:dyDescent="0.2"/>
    <row r="749" s="73" customFormat="1" x14ac:dyDescent="0.2"/>
    <row r="750" s="73" customFormat="1" x14ac:dyDescent="0.2"/>
    <row r="751" s="73" customFormat="1" x14ac:dyDescent="0.2"/>
    <row r="752" s="73" customFormat="1" x14ac:dyDescent="0.2"/>
    <row r="753" s="73" customFormat="1" x14ac:dyDescent="0.2"/>
    <row r="754" s="73" customFormat="1" x14ac:dyDescent="0.2"/>
    <row r="755" s="73" customFormat="1" x14ac:dyDescent="0.2"/>
    <row r="756" s="73" customFormat="1" x14ac:dyDescent="0.2"/>
    <row r="757" s="73" customFormat="1" x14ac:dyDescent="0.2"/>
    <row r="758" s="73" customFormat="1" x14ac:dyDescent="0.2"/>
    <row r="759" s="73" customFormat="1" x14ac:dyDescent="0.2"/>
    <row r="760" s="73" customFormat="1" x14ac:dyDescent="0.2"/>
    <row r="761" s="73" customFormat="1" x14ac:dyDescent="0.2"/>
    <row r="762" s="73" customFormat="1" x14ac:dyDescent="0.2"/>
    <row r="763" s="73" customFormat="1" x14ac:dyDescent="0.2"/>
    <row r="764" s="73" customFormat="1" x14ac:dyDescent="0.2"/>
    <row r="765" s="73" customFormat="1" x14ac:dyDescent="0.2"/>
    <row r="766" s="73" customFormat="1" x14ac:dyDescent="0.2"/>
    <row r="767" s="73" customFormat="1" x14ac:dyDescent="0.2"/>
    <row r="768" s="73" customFormat="1" x14ac:dyDescent="0.2"/>
    <row r="769" s="73" customFormat="1" x14ac:dyDescent="0.2"/>
    <row r="770" s="73" customFormat="1" x14ac:dyDescent="0.2"/>
    <row r="771" s="73" customFormat="1" x14ac:dyDescent="0.2"/>
    <row r="772" s="73" customFormat="1" x14ac:dyDescent="0.2"/>
    <row r="773" s="73" customFormat="1" x14ac:dyDescent="0.2"/>
    <row r="774" s="73" customFormat="1" x14ac:dyDescent="0.2"/>
    <row r="775" s="73" customFormat="1" x14ac:dyDescent="0.2"/>
    <row r="776" s="73" customFormat="1" x14ac:dyDescent="0.2"/>
    <row r="777" s="73" customFormat="1" x14ac:dyDescent="0.2"/>
    <row r="778" s="73" customFormat="1" x14ac:dyDescent="0.2"/>
    <row r="779" s="73" customFormat="1" x14ac:dyDescent="0.2"/>
    <row r="780" s="73" customFormat="1" x14ac:dyDescent="0.2"/>
    <row r="781" s="73" customFormat="1" x14ac:dyDescent="0.2"/>
    <row r="782" s="73" customFormat="1" x14ac:dyDescent="0.2"/>
    <row r="783" s="73" customFormat="1" x14ac:dyDescent="0.2"/>
    <row r="784" s="73" customFormat="1" x14ac:dyDescent="0.2"/>
    <row r="785" s="73" customFormat="1" x14ac:dyDescent="0.2"/>
    <row r="786" s="73" customFormat="1" x14ac:dyDescent="0.2"/>
    <row r="787" s="73" customFormat="1" x14ac:dyDescent="0.2"/>
    <row r="788" s="73" customFormat="1" x14ac:dyDescent="0.2"/>
    <row r="789" s="73" customFormat="1" x14ac:dyDescent="0.2"/>
    <row r="790" s="73" customFormat="1" x14ac:dyDescent="0.2"/>
    <row r="791" s="73" customFormat="1" x14ac:dyDescent="0.2"/>
    <row r="792" s="73" customFormat="1" x14ac:dyDescent="0.2"/>
    <row r="793" s="73" customFormat="1" x14ac:dyDescent="0.2"/>
    <row r="794" s="73" customFormat="1" x14ac:dyDescent="0.2"/>
    <row r="795" s="73" customFormat="1" x14ac:dyDescent="0.2"/>
    <row r="796" s="73" customFormat="1" x14ac:dyDescent="0.2"/>
    <row r="797" s="73" customFormat="1" x14ac:dyDescent="0.2"/>
    <row r="798" s="73" customFormat="1" x14ac:dyDescent="0.2"/>
    <row r="799" s="73" customFormat="1" x14ac:dyDescent="0.2"/>
    <row r="800" s="73" customFormat="1" x14ac:dyDescent="0.2"/>
    <row r="801" s="73" customFormat="1" x14ac:dyDescent="0.2"/>
    <row r="802" s="73" customFormat="1" x14ac:dyDescent="0.2"/>
    <row r="803" s="73" customFormat="1" x14ac:dyDescent="0.2"/>
    <row r="804" s="73" customFormat="1" x14ac:dyDescent="0.2"/>
    <row r="805" s="73" customFormat="1" x14ac:dyDescent="0.2"/>
    <row r="806" s="73" customFormat="1" x14ac:dyDescent="0.2"/>
    <row r="807" s="73" customFormat="1" x14ac:dyDescent="0.2"/>
    <row r="808" s="73" customFormat="1" x14ac:dyDescent="0.2"/>
    <row r="809" s="73" customFormat="1" x14ac:dyDescent="0.2"/>
    <row r="810" s="73" customFormat="1" x14ac:dyDescent="0.2"/>
    <row r="811" s="73" customFormat="1" x14ac:dyDescent="0.2"/>
    <row r="812" s="73" customFormat="1" x14ac:dyDescent="0.2"/>
    <row r="813" s="73" customFormat="1" x14ac:dyDescent="0.2"/>
    <row r="814" s="73" customFormat="1" x14ac:dyDescent="0.2"/>
    <row r="815" s="73" customFormat="1" x14ac:dyDescent="0.2"/>
    <row r="816" s="73" customFormat="1" x14ac:dyDescent="0.2"/>
    <row r="817" s="73" customFormat="1" x14ac:dyDescent="0.2"/>
    <row r="818" s="73" customFormat="1" x14ac:dyDescent="0.2"/>
    <row r="819" s="73" customFormat="1" x14ac:dyDescent="0.2"/>
    <row r="820" s="73" customFormat="1" x14ac:dyDescent="0.2"/>
    <row r="821" s="73" customFormat="1" x14ac:dyDescent="0.2"/>
    <row r="822" s="73" customFormat="1" x14ac:dyDescent="0.2"/>
    <row r="823" s="73" customFormat="1" x14ac:dyDescent="0.2"/>
    <row r="824" s="73" customFormat="1" x14ac:dyDescent="0.2"/>
    <row r="825" s="73" customFormat="1" x14ac:dyDescent="0.2"/>
    <row r="826" s="73" customFormat="1" x14ac:dyDescent="0.2"/>
    <row r="827" s="73" customFormat="1" x14ac:dyDescent="0.2"/>
    <row r="828" s="73" customFormat="1" x14ac:dyDescent="0.2"/>
    <row r="829" s="73" customFormat="1" x14ac:dyDescent="0.2"/>
    <row r="830" s="73" customFormat="1" x14ac:dyDescent="0.2"/>
    <row r="831" s="73" customFormat="1" x14ac:dyDescent="0.2"/>
    <row r="832" s="73" customFormat="1" x14ac:dyDescent="0.2"/>
    <row r="833" s="73" customFormat="1" x14ac:dyDescent="0.2"/>
    <row r="834" s="73" customFormat="1" x14ac:dyDescent="0.2"/>
    <row r="835" s="73" customFormat="1" x14ac:dyDescent="0.2"/>
    <row r="836" s="73" customFormat="1" x14ac:dyDescent="0.2"/>
    <row r="837" s="73" customFormat="1" x14ac:dyDescent="0.2"/>
    <row r="838" s="73" customFormat="1" x14ac:dyDescent="0.2"/>
    <row r="839" s="73" customFormat="1" x14ac:dyDescent="0.2"/>
    <row r="840" s="73" customFormat="1" x14ac:dyDescent="0.2"/>
    <row r="841" s="73" customFormat="1" x14ac:dyDescent="0.2"/>
    <row r="842" s="73" customFormat="1" x14ac:dyDescent="0.2"/>
    <row r="843" s="73" customFormat="1" x14ac:dyDescent="0.2"/>
    <row r="844" s="73" customFormat="1" x14ac:dyDescent="0.2"/>
    <row r="845" s="73" customFormat="1" x14ac:dyDescent="0.2"/>
    <row r="846" s="73" customFormat="1" x14ac:dyDescent="0.2"/>
    <row r="847" s="73" customFormat="1" x14ac:dyDescent="0.2"/>
    <row r="848" s="73" customFormat="1" x14ac:dyDescent="0.2"/>
    <row r="849" s="73" customFormat="1" x14ac:dyDescent="0.2"/>
    <row r="850" s="73" customFormat="1" x14ac:dyDescent="0.2"/>
    <row r="851" s="73" customFormat="1" x14ac:dyDescent="0.2"/>
    <row r="852" s="73" customFormat="1" x14ac:dyDescent="0.2"/>
    <row r="853" s="73" customFormat="1" x14ac:dyDescent="0.2"/>
    <row r="854" s="73" customFormat="1" x14ac:dyDescent="0.2"/>
    <row r="855" s="73" customFormat="1" x14ac:dyDescent="0.2"/>
    <row r="856" s="73" customFormat="1" x14ac:dyDescent="0.2"/>
    <row r="857" s="73" customFormat="1" x14ac:dyDescent="0.2"/>
    <row r="858" s="73" customFormat="1" x14ac:dyDescent="0.2"/>
    <row r="859" s="73" customFormat="1" x14ac:dyDescent="0.2"/>
    <row r="860" s="73" customFormat="1" x14ac:dyDescent="0.2"/>
    <row r="861" s="73" customFormat="1" x14ac:dyDescent="0.2"/>
    <row r="862" s="73" customFormat="1" x14ac:dyDescent="0.2"/>
    <row r="863" s="73" customFormat="1" x14ac:dyDescent="0.2"/>
    <row r="864" s="73" customFormat="1" x14ac:dyDescent="0.2"/>
    <row r="865" s="73" customFormat="1" x14ac:dyDescent="0.2"/>
    <row r="866" s="73" customFormat="1" x14ac:dyDescent="0.2"/>
    <row r="867" s="73" customFormat="1" x14ac:dyDescent="0.2"/>
    <row r="868" s="73" customFormat="1" x14ac:dyDescent="0.2"/>
    <row r="869" s="73" customFormat="1" x14ac:dyDescent="0.2"/>
    <row r="870" s="73" customFormat="1" x14ac:dyDescent="0.2"/>
    <row r="871" s="73" customFormat="1" x14ac:dyDescent="0.2"/>
    <row r="872" s="73" customFormat="1" x14ac:dyDescent="0.2"/>
    <row r="873" s="73" customFormat="1" x14ac:dyDescent="0.2"/>
    <row r="874" s="73" customFormat="1" x14ac:dyDescent="0.2"/>
    <row r="875" s="73" customFormat="1" x14ac:dyDescent="0.2"/>
    <row r="876" s="73" customFormat="1" x14ac:dyDescent="0.2"/>
    <row r="877" s="73" customFormat="1" x14ac:dyDescent="0.2"/>
    <row r="878" s="73" customFormat="1" x14ac:dyDescent="0.2"/>
    <row r="879" s="73" customFormat="1" x14ac:dyDescent="0.2"/>
    <row r="880" s="73" customFormat="1" x14ac:dyDescent="0.2"/>
    <row r="881" s="73" customFormat="1" x14ac:dyDescent="0.2"/>
    <row r="882" s="73" customFormat="1" x14ac:dyDescent="0.2"/>
    <row r="883" s="73" customFormat="1" x14ac:dyDescent="0.2"/>
    <row r="884" s="73" customFormat="1" x14ac:dyDescent="0.2"/>
    <row r="885" s="73" customFormat="1" x14ac:dyDescent="0.2"/>
    <row r="886" s="73" customFormat="1" x14ac:dyDescent="0.2"/>
    <row r="887" s="73" customFormat="1" x14ac:dyDescent="0.2"/>
    <row r="888" s="73" customFormat="1" x14ac:dyDescent="0.2"/>
    <row r="889" s="73" customFormat="1" x14ac:dyDescent="0.2"/>
    <row r="890" s="73" customFormat="1" x14ac:dyDescent="0.2"/>
    <row r="891" s="73" customFormat="1" x14ac:dyDescent="0.2"/>
    <row r="892" s="73" customFormat="1" x14ac:dyDescent="0.2"/>
    <row r="893" s="73" customFormat="1" x14ac:dyDescent="0.2"/>
    <row r="894" s="73" customFormat="1" x14ac:dyDescent="0.2"/>
    <row r="895" s="73" customFormat="1" x14ac:dyDescent="0.2"/>
    <row r="896" s="73" customFormat="1" x14ac:dyDescent="0.2"/>
    <row r="897" s="73" customFormat="1" x14ac:dyDescent="0.2"/>
    <row r="898" s="73" customFormat="1" x14ac:dyDescent="0.2"/>
    <row r="899" s="73" customFormat="1" x14ac:dyDescent="0.2"/>
    <row r="900" s="73" customFormat="1" x14ac:dyDescent="0.2"/>
    <row r="901" s="73" customFormat="1" x14ac:dyDescent="0.2"/>
    <row r="902" s="73" customFormat="1" x14ac:dyDescent="0.2"/>
    <row r="903" s="73" customFormat="1" x14ac:dyDescent="0.2"/>
    <row r="904" s="73" customFormat="1" x14ac:dyDescent="0.2"/>
    <row r="905" s="73" customFormat="1" x14ac:dyDescent="0.2"/>
    <row r="906" s="73" customFormat="1" x14ac:dyDescent="0.2"/>
    <row r="907" s="73" customFormat="1" x14ac:dyDescent="0.2"/>
    <row r="908" s="73" customFormat="1" x14ac:dyDescent="0.2"/>
    <row r="909" s="73" customFormat="1" x14ac:dyDescent="0.2"/>
    <row r="910" s="73" customFormat="1" x14ac:dyDescent="0.2"/>
    <row r="911" s="73" customFormat="1" x14ac:dyDescent="0.2"/>
    <row r="912" s="73" customFormat="1" x14ac:dyDescent="0.2"/>
    <row r="913" s="73" customFormat="1" x14ac:dyDescent="0.2"/>
    <row r="914" s="73" customFormat="1" x14ac:dyDescent="0.2"/>
    <row r="915" s="73" customFormat="1" x14ac:dyDescent="0.2"/>
    <row r="916" s="73" customFormat="1" x14ac:dyDescent="0.2"/>
    <row r="917" s="73" customFormat="1" x14ac:dyDescent="0.2"/>
    <row r="918" s="73" customFormat="1" x14ac:dyDescent="0.2"/>
    <row r="919" s="73" customFormat="1" x14ac:dyDescent="0.2"/>
    <row r="920" s="73" customFormat="1" x14ac:dyDescent="0.2"/>
    <row r="921" s="73" customFormat="1" x14ac:dyDescent="0.2"/>
    <row r="922" s="73" customFormat="1" x14ac:dyDescent="0.2"/>
    <row r="923" s="73" customFormat="1" x14ac:dyDescent="0.2"/>
    <row r="924" s="73" customFormat="1" x14ac:dyDescent="0.2"/>
    <row r="925" s="73" customFormat="1" x14ac:dyDescent="0.2"/>
    <row r="926" s="73" customFormat="1" x14ac:dyDescent="0.2"/>
    <row r="927" s="73" customFormat="1" x14ac:dyDescent="0.2"/>
    <row r="928" s="73" customFormat="1" x14ac:dyDescent="0.2"/>
    <row r="929" s="73" customFormat="1" x14ac:dyDescent="0.2"/>
    <row r="930" s="73" customFormat="1" x14ac:dyDescent="0.2"/>
    <row r="931" s="73" customFormat="1" x14ac:dyDescent="0.2"/>
    <row r="932" s="73" customFormat="1" x14ac:dyDescent="0.2"/>
    <row r="933" s="73" customFormat="1" x14ac:dyDescent="0.2"/>
    <row r="934" s="73" customFormat="1" x14ac:dyDescent="0.2"/>
    <row r="935" s="73" customFormat="1" x14ac:dyDescent="0.2"/>
    <row r="936" s="73" customFormat="1" x14ac:dyDescent="0.2"/>
    <row r="937" s="73" customFormat="1" x14ac:dyDescent="0.2"/>
    <row r="938" s="73" customFormat="1" x14ac:dyDescent="0.2"/>
    <row r="939" s="73" customFormat="1" x14ac:dyDescent="0.2"/>
    <row r="940" s="73" customFormat="1" x14ac:dyDescent="0.2"/>
    <row r="941" s="73" customFormat="1" x14ac:dyDescent="0.2"/>
    <row r="942" s="73" customFormat="1" x14ac:dyDescent="0.2"/>
    <row r="943" s="73" customFormat="1" x14ac:dyDescent="0.2"/>
    <row r="944" s="73" customFormat="1" x14ac:dyDescent="0.2"/>
    <row r="945" s="73" customFormat="1" x14ac:dyDescent="0.2"/>
    <row r="946" s="73" customFormat="1" x14ac:dyDescent="0.2"/>
    <row r="947" s="73" customFormat="1" x14ac:dyDescent="0.2"/>
    <row r="948" s="73" customFormat="1" x14ac:dyDescent="0.2"/>
    <row r="949" s="73" customFormat="1" x14ac:dyDescent="0.2"/>
    <row r="950" s="73" customFormat="1" x14ac:dyDescent="0.2"/>
    <row r="951" s="73" customFormat="1" x14ac:dyDescent="0.2"/>
    <row r="952" s="73" customFormat="1" x14ac:dyDescent="0.2"/>
    <row r="953" s="73" customFormat="1" x14ac:dyDescent="0.2"/>
    <row r="954" s="73" customFormat="1" x14ac:dyDescent="0.2"/>
    <row r="955" s="73" customFormat="1" x14ac:dyDescent="0.2"/>
    <row r="956" s="73" customFormat="1" x14ac:dyDescent="0.2"/>
    <row r="957" s="73" customFormat="1" x14ac:dyDescent="0.2"/>
    <row r="958" s="73" customFormat="1" x14ac:dyDescent="0.2"/>
    <row r="959" s="73" customFormat="1" x14ac:dyDescent="0.2"/>
    <row r="960" s="73" customFormat="1" x14ac:dyDescent="0.2"/>
    <row r="961" s="73" customFormat="1" x14ac:dyDescent="0.2"/>
    <row r="962" s="73" customFormat="1" x14ac:dyDescent="0.2"/>
    <row r="963" s="73" customFormat="1" x14ac:dyDescent="0.2"/>
    <row r="964" s="73" customFormat="1" x14ac:dyDescent="0.2"/>
    <row r="965" s="73" customFormat="1" x14ac:dyDescent="0.2"/>
    <row r="966" s="73" customFormat="1" x14ac:dyDescent="0.2"/>
    <row r="967" s="73" customFormat="1" x14ac:dyDescent="0.2"/>
    <row r="968" s="73" customFormat="1" x14ac:dyDescent="0.2"/>
    <row r="969" s="73" customFormat="1" x14ac:dyDescent="0.2"/>
    <row r="970" s="73" customFormat="1" x14ac:dyDescent="0.2"/>
    <row r="971" s="73" customFormat="1" x14ac:dyDescent="0.2"/>
    <row r="972" s="73" customFormat="1" x14ac:dyDescent="0.2"/>
    <row r="973" s="73" customFormat="1" x14ac:dyDescent="0.2"/>
    <row r="974" s="73" customFormat="1" x14ac:dyDescent="0.2"/>
    <row r="975" s="73" customFormat="1" x14ac:dyDescent="0.2"/>
    <row r="976" s="73" customFormat="1" x14ac:dyDescent="0.2"/>
    <row r="977" s="73" customFormat="1" x14ac:dyDescent="0.2"/>
    <row r="978" s="73" customFormat="1" x14ac:dyDescent="0.2"/>
    <row r="979" s="73" customFormat="1" x14ac:dyDescent="0.2"/>
    <row r="980" s="73" customFormat="1" x14ac:dyDescent="0.2"/>
    <row r="981" s="73" customFormat="1" x14ac:dyDescent="0.2"/>
    <row r="982" s="73" customFormat="1" x14ac:dyDescent="0.2"/>
    <row r="983" s="73" customFormat="1" x14ac:dyDescent="0.2"/>
    <row r="984" s="73" customFormat="1" x14ac:dyDescent="0.2"/>
    <row r="985" s="73" customFormat="1" x14ac:dyDescent="0.2"/>
    <row r="986" s="73" customFormat="1" x14ac:dyDescent="0.2"/>
    <row r="987" s="73" customFormat="1" x14ac:dyDescent="0.2"/>
    <row r="988" s="73" customFormat="1" x14ac:dyDescent="0.2"/>
    <row r="989" s="73" customFormat="1" x14ac:dyDescent="0.2"/>
    <row r="990" s="73" customFormat="1" x14ac:dyDescent="0.2"/>
    <row r="991" s="73" customFormat="1" x14ac:dyDescent="0.2"/>
    <row r="992" s="73" customFormat="1" x14ac:dyDescent="0.2"/>
    <row r="993" s="73" customFormat="1" x14ac:dyDescent="0.2"/>
    <row r="994" s="73" customFormat="1" x14ac:dyDescent="0.2"/>
    <row r="995" s="73" customFormat="1" x14ac:dyDescent="0.2"/>
    <row r="996" s="73" customFormat="1" x14ac:dyDescent="0.2"/>
    <row r="997" s="73" customFormat="1" x14ac:dyDescent="0.2"/>
    <row r="998" s="73" customFormat="1" x14ac:dyDescent="0.2"/>
    <row r="999" s="73" customFormat="1" x14ac:dyDescent="0.2"/>
    <row r="1000" s="73" customFormat="1" x14ac:dyDescent="0.2"/>
    <row r="1001" s="73" customFormat="1" x14ac:dyDescent="0.2"/>
    <row r="1002" s="73" customFormat="1" x14ac:dyDescent="0.2"/>
    <row r="1003" s="73" customFormat="1" x14ac:dyDescent="0.2"/>
    <row r="1004" s="73" customFormat="1" x14ac:dyDescent="0.2"/>
    <row r="1005" s="73" customFormat="1" x14ac:dyDescent="0.2"/>
    <row r="1006" s="73" customFormat="1" x14ac:dyDescent="0.2"/>
    <row r="1007" s="73" customFormat="1" x14ac:dyDescent="0.2"/>
    <row r="1008" s="73" customFormat="1" x14ac:dyDescent="0.2"/>
    <row r="1009" s="73" customFormat="1" x14ac:dyDescent="0.2"/>
    <row r="1010" s="73" customFormat="1" x14ac:dyDescent="0.2"/>
    <row r="1011" s="73" customFormat="1" x14ac:dyDescent="0.2"/>
    <row r="1012" s="73" customFormat="1" x14ac:dyDescent="0.2"/>
    <row r="1013" s="73" customFormat="1" x14ac:dyDescent="0.2"/>
    <row r="1014" s="73" customFormat="1" x14ac:dyDescent="0.2"/>
    <row r="1015" s="73" customFormat="1" x14ac:dyDescent="0.2"/>
    <row r="1016" s="73" customFormat="1" x14ac:dyDescent="0.2"/>
    <row r="1017" s="73" customFormat="1" x14ac:dyDescent="0.2"/>
    <row r="1018" s="73" customFormat="1" x14ac:dyDescent="0.2"/>
    <row r="1019" s="73" customFormat="1" x14ac:dyDescent="0.2"/>
    <row r="1020" s="73" customFormat="1" x14ac:dyDescent="0.2"/>
    <row r="1021" s="73" customFormat="1" x14ac:dyDescent="0.2"/>
    <row r="1022" s="73" customFormat="1" x14ac:dyDescent="0.2"/>
    <row r="1023" s="73" customFormat="1" x14ac:dyDescent="0.2"/>
    <row r="1024" s="73" customFormat="1" x14ac:dyDescent="0.2"/>
    <row r="1025" s="73" customFormat="1" x14ac:dyDescent="0.2"/>
    <row r="1026" s="73" customFormat="1" x14ac:dyDescent="0.2"/>
    <row r="1027" s="73" customFormat="1" x14ac:dyDescent="0.2"/>
    <row r="1028" s="73" customFormat="1" x14ac:dyDescent="0.2"/>
    <row r="1029" s="73" customFormat="1" x14ac:dyDescent="0.2"/>
    <row r="1030" s="73" customFormat="1" x14ac:dyDescent="0.2"/>
    <row r="1031" s="73" customFormat="1" x14ac:dyDescent="0.2"/>
    <row r="1032" s="73" customFormat="1" x14ac:dyDescent="0.2"/>
    <row r="1033" s="73" customFormat="1" x14ac:dyDescent="0.2"/>
    <row r="1034" s="73" customFormat="1" x14ac:dyDescent="0.2"/>
    <row r="1035" s="73" customFormat="1" x14ac:dyDescent="0.2"/>
    <row r="1036" s="73" customFormat="1" x14ac:dyDescent="0.2"/>
    <row r="1037" s="73" customFormat="1" x14ac:dyDescent="0.2"/>
    <row r="1038" s="73" customFormat="1" x14ac:dyDescent="0.2"/>
    <row r="1039" s="73" customFormat="1" x14ac:dyDescent="0.2"/>
    <row r="1040" s="73" customFormat="1" x14ac:dyDescent="0.2"/>
    <row r="1041" s="73" customFormat="1" x14ac:dyDescent="0.2"/>
    <row r="1042" s="73" customFormat="1" x14ac:dyDescent="0.2"/>
    <row r="1043" s="73" customFormat="1" x14ac:dyDescent="0.2"/>
    <row r="1044" s="73" customFormat="1" x14ac:dyDescent="0.2"/>
    <row r="1045" s="73" customFormat="1" x14ac:dyDescent="0.2"/>
    <row r="1046" s="73" customFormat="1" x14ac:dyDescent="0.2"/>
    <row r="1047" s="73" customFormat="1" x14ac:dyDescent="0.2"/>
    <row r="1048" s="73" customFormat="1" x14ac:dyDescent="0.2"/>
    <row r="1049" s="73" customFormat="1" x14ac:dyDescent="0.2"/>
    <row r="1050" s="73" customFormat="1" x14ac:dyDescent="0.2"/>
    <row r="1051" s="73" customFormat="1" x14ac:dyDescent="0.2"/>
    <row r="1052" s="73" customFormat="1" x14ac:dyDescent="0.2"/>
    <row r="1053" s="73" customFormat="1" x14ac:dyDescent="0.2"/>
    <row r="1054" s="73" customFormat="1" x14ac:dyDescent="0.2"/>
    <row r="1055" s="73" customFormat="1" x14ac:dyDescent="0.2"/>
    <row r="1056" s="73" customFormat="1" x14ac:dyDescent="0.2"/>
    <row r="1057" s="73" customFormat="1" x14ac:dyDescent="0.2"/>
    <row r="1058" s="73" customFormat="1" x14ac:dyDescent="0.2"/>
    <row r="1059" s="73" customFormat="1" x14ac:dyDescent="0.2"/>
    <row r="1060" s="73" customFormat="1" x14ac:dyDescent="0.2"/>
    <row r="1061" s="73" customFormat="1" x14ac:dyDescent="0.2"/>
    <row r="1062" s="73" customFormat="1" x14ac:dyDescent="0.2"/>
    <row r="1063" s="73" customFormat="1" x14ac:dyDescent="0.2"/>
    <row r="1064" s="73" customFormat="1" x14ac:dyDescent="0.2"/>
    <row r="1065" s="73" customFormat="1" x14ac:dyDescent="0.2"/>
    <row r="1066" s="73" customFormat="1" x14ac:dyDescent="0.2"/>
    <row r="1067" s="73" customFormat="1" x14ac:dyDescent="0.2"/>
    <row r="1068" s="73" customFormat="1" x14ac:dyDescent="0.2"/>
    <row r="1069" s="73" customFormat="1" x14ac:dyDescent="0.2"/>
    <row r="1070" s="73" customFormat="1" x14ac:dyDescent="0.2"/>
    <row r="1071" s="73" customFormat="1" x14ac:dyDescent="0.2"/>
    <row r="1072" s="73" customFormat="1" x14ac:dyDescent="0.2"/>
    <row r="1073" s="73" customFormat="1" x14ac:dyDescent="0.2"/>
    <row r="1074" s="73" customFormat="1" x14ac:dyDescent="0.2"/>
    <row r="1075" s="73" customFormat="1" x14ac:dyDescent="0.2"/>
    <row r="1076" s="73" customFormat="1" x14ac:dyDescent="0.2"/>
    <row r="1077" s="73" customFormat="1" x14ac:dyDescent="0.2"/>
    <row r="1078" s="73" customFormat="1" x14ac:dyDescent="0.2"/>
    <row r="1079" s="73" customFormat="1" x14ac:dyDescent="0.2"/>
    <row r="1080" s="73" customFormat="1" x14ac:dyDescent="0.2"/>
    <row r="1081" s="73" customFormat="1" x14ac:dyDescent="0.2"/>
    <row r="1082" s="73" customFormat="1" x14ac:dyDescent="0.2"/>
    <row r="1083" s="73" customFormat="1" x14ac:dyDescent="0.2"/>
    <row r="1084" s="73" customFormat="1" x14ac:dyDescent="0.2"/>
    <row r="1085" s="73" customFormat="1" x14ac:dyDescent="0.2"/>
    <row r="1086" s="73" customFormat="1" x14ac:dyDescent="0.2"/>
    <row r="1087" s="73" customFormat="1" x14ac:dyDescent="0.2"/>
    <row r="1088" s="73" customFormat="1" x14ac:dyDescent="0.2"/>
    <row r="1089" s="73" customFormat="1" x14ac:dyDescent="0.2"/>
    <row r="1090" s="73" customFormat="1" x14ac:dyDescent="0.2"/>
    <row r="1091" s="73" customFormat="1" x14ac:dyDescent="0.2"/>
    <row r="1092" s="73" customFormat="1" x14ac:dyDescent="0.2"/>
    <row r="1093" s="73" customFormat="1" x14ac:dyDescent="0.2"/>
    <row r="1094" s="73" customFormat="1" x14ac:dyDescent="0.2"/>
    <row r="1095" s="73" customFormat="1" x14ac:dyDescent="0.2"/>
    <row r="1096" s="73" customFormat="1" x14ac:dyDescent="0.2"/>
    <row r="1097" s="73" customFormat="1" x14ac:dyDescent="0.2"/>
    <row r="1098" s="73" customFormat="1" x14ac:dyDescent="0.2"/>
    <row r="1099" s="73" customFormat="1" x14ac:dyDescent="0.2"/>
    <row r="1100" s="73" customFormat="1" x14ac:dyDescent="0.2"/>
    <row r="1101" s="73" customFormat="1" x14ac:dyDescent="0.2"/>
    <row r="1102" s="73" customFormat="1" x14ac:dyDescent="0.2"/>
    <row r="1103" s="73" customFormat="1" x14ac:dyDescent="0.2"/>
    <row r="1104" s="73" customFormat="1" x14ac:dyDescent="0.2"/>
    <row r="1105" s="73" customFormat="1" x14ac:dyDescent="0.2"/>
    <row r="1106" s="73" customFormat="1" x14ac:dyDescent="0.2"/>
    <row r="1107" s="73" customFormat="1" x14ac:dyDescent="0.2"/>
    <row r="1108" s="73" customFormat="1" x14ac:dyDescent="0.2"/>
    <row r="1109" s="73" customFormat="1" x14ac:dyDescent="0.2"/>
    <row r="1110" s="73" customFormat="1" x14ac:dyDescent="0.2"/>
    <row r="1111" s="73" customFormat="1" x14ac:dyDescent="0.2"/>
    <row r="1112" s="73" customFormat="1" x14ac:dyDescent="0.2"/>
    <row r="1113" s="73" customFormat="1" x14ac:dyDescent="0.2"/>
    <row r="1114" s="73" customFormat="1" x14ac:dyDescent="0.2"/>
    <row r="1115" s="73" customFormat="1" x14ac:dyDescent="0.2"/>
    <row r="1116" s="73" customFormat="1" x14ac:dyDescent="0.2"/>
    <row r="1117" s="73" customFormat="1" x14ac:dyDescent="0.2"/>
    <row r="1118" s="73" customFormat="1" x14ac:dyDescent="0.2"/>
    <row r="1119" s="73" customFormat="1" x14ac:dyDescent="0.2"/>
    <row r="1120" s="73" customFormat="1" x14ac:dyDescent="0.2"/>
    <row r="1121" s="73" customFormat="1" x14ac:dyDescent="0.2"/>
    <row r="1122" s="73" customFormat="1" x14ac:dyDescent="0.2"/>
    <row r="1123" s="73" customFormat="1" x14ac:dyDescent="0.2"/>
    <row r="1124" s="73" customFormat="1" x14ac:dyDescent="0.2"/>
    <row r="1125" s="73" customFormat="1" x14ac:dyDescent="0.2"/>
    <row r="1126" s="73" customFormat="1" x14ac:dyDescent="0.2"/>
    <row r="1127" s="73" customFormat="1" x14ac:dyDescent="0.2"/>
    <row r="1128" s="73" customFormat="1" x14ac:dyDescent="0.2"/>
    <row r="1129" s="73" customFormat="1" x14ac:dyDescent="0.2"/>
    <row r="1130" s="73" customFormat="1" x14ac:dyDescent="0.2"/>
    <row r="1131" s="73" customFormat="1" x14ac:dyDescent="0.2"/>
    <row r="1132" s="73" customFormat="1" x14ac:dyDescent="0.2"/>
    <row r="1133" s="73" customFormat="1" x14ac:dyDescent="0.2"/>
    <row r="1134" s="73" customFormat="1" x14ac:dyDescent="0.2"/>
    <row r="1135" s="73" customFormat="1" x14ac:dyDescent="0.2"/>
    <row r="1136" s="73" customFormat="1" x14ac:dyDescent="0.2"/>
    <row r="1137" s="73" customFormat="1" x14ac:dyDescent="0.2"/>
    <row r="1138" s="73" customFormat="1" x14ac:dyDescent="0.2"/>
    <row r="1139" s="73" customFormat="1" x14ac:dyDescent="0.2"/>
    <row r="1140" s="73" customFormat="1" x14ac:dyDescent="0.2"/>
    <row r="1141" s="73" customFormat="1" x14ac:dyDescent="0.2"/>
    <row r="1142" s="73" customFormat="1" x14ac:dyDescent="0.2"/>
    <row r="1143" s="73" customFormat="1" x14ac:dyDescent="0.2"/>
    <row r="1144" s="73" customFormat="1" x14ac:dyDescent="0.2"/>
    <row r="1145" s="73" customFormat="1" x14ac:dyDescent="0.2"/>
    <row r="1146" s="73" customFormat="1" x14ac:dyDescent="0.2"/>
    <row r="1147" s="73" customFormat="1" x14ac:dyDescent="0.2"/>
    <row r="1148" s="73" customFormat="1" x14ac:dyDescent="0.2"/>
    <row r="1149" s="73" customFormat="1" x14ac:dyDescent="0.2"/>
    <row r="1150" s="73" customFormat="1" x14ac:dyDescent="0.2"/>
    <row r="1151" s="73" customFormat="1" x14ac:dyDescent="0.2"/>
    <row r="1152" s="73" customFormat="1" x14ac:dyDescent="0.2"/>
    <row r="1153" s="73" customFormat="1" x14ac:dyDescent="0.2"/>
    <row r="1154" s="73" customFormat="1" x14ac:dyDescent="0.2"/>
    <row r="1155" s="73" customFormat="1" x14ac:dyDescent="0.2"/>
    <row r="1156" s="73" customFormat="1" x14ac:dyDescent="0.2"/>
    <row r="1157" s="73" customFormat="1" x14ac:dyDescent="0.2"/>
    <row r="1158" s="73" customFormat="1" x14ac:dyDescent="0.2"/>
    <row r="1159" s="73" customFormat="1" x14ac:dyDescent="0.2"/>
    <row r="1160" s="73" customFormat="1" x14ac:dyDescent="0.2"/>
    <row r="1161" s="73" customFormat="1" x14ac:dyDescent="0.2"/>
    <row r="1162" s="73" customFormat="1" x14ac:dyDescent="0.2"/>
    <row r="1163" s="73" customFormat="1" x14ac:dyDescent="0.2"/>
    <row r="1164" s="73" customFormat="1" x14ac:dyDescent="0.2"/>
    <row r="1165" s="73" customFormat="1" x14ac:dyDescent="0.2"/>
    <row r="1166" s="73" customFormat="1" x14ac:dyDescent="0.2"/>
    <row r="1167" s="73" customFormat="1" x14ac:dyDescent="0.2"/>
    <row r="1168" s="73" customFormat="1" x14ac:dyDescent="0.2"/>
    <row r="1169" s="73" customFormat="1" x14ac:dyDescent="0.2"/>
    <row r="1170" s="73" customFormat="1" x14ac:dyDescent="0.2"/>
    <row r="1171" s="73" customFormat="1" x14ac:dyDescent="0.2"/>
    <row r="1172" s="73" customFormat="1" x14ac:dyDescent="0.2"/>
    <row r="1173" s="73" customFormat="1" x14ac:dyDescent="0.2"/>
    <row r="1174" s="73" customFormat="1" x14ac:dyDescent="0.2"/>
    <row r="1175" s="73" customFormat="1" x14ac:dyDescent="0.2"/>
    <row r="1176" s="73" customFormat="1" x14ac:dyDescent="0.2"/>
    <row r="1177" s="73" customFormat="1" x14ac:dyDescent="0.2"/>
    <row r="1178" s="73" customFormat="1" x14ac:dyDescent="0.2"/>
    <row r="1179" s="73" customFormat="1" x14ac:dyDescent="0.2"/>
    <row r="1180" s="73" customFormat="1" x14ac:dyDescent="0.2"/>
    <row r="1181" s="73" customFormat="1" x14ac:dyDescent="0.2"/>
    <row r="1182" s="73" customFormat="1" x14ac:dyDescent="0.2"/>
    <row r="1183" s="73" customFormat="1" x14ac:dyDescent="0.2"/>
    <row r="1184" s="73" customFormat="1" x14ac:dyDescent="0.2"/>
    <row r="1185" s="73" customFormat="1" x14ac:dyDescent="0.2"/>
    <row r="1186" s="73" customFormat="1" x14ac:dyDescent="0.2"/>
    <row r="1187" s="73" customFormat="1" x14ac:dyDescent="0.2"/>
    <row r="1188" s="73" customFormat="1" x14ac:dyDescent="0.2"/>
    <row r="1189" s="73" customFormat="1" x14ac:dyDescent="0.2"/>
    <row r="1190" s="73" customFormat="1" x14ac:dyDescent="0.2"/>
    <row r="1191" s="73" customFormat="1" x14ac:dyDescent="0.2"/>
    <row r="1192" s="73" customFormat="1" x14ac:dyDescent="0.2"/>
    <row r="1193" s="73" customFormat="1" x14ac:dyDescent="0.2"/>
    <row r="1194" s="73" customFormat="1" x14ac:dyDescent="0.2"/>
    <row r="1195" s="73" customFormat="1" x14ac:dyDescent="0.2"/>
    <row r="1196" s="73" customFormat="1" x14ac:dyDescent="0.2"/>
    <row r="1197" s="73" customFormat="1" x14ac:dyDescent="0.2"/>
    <row r="1198" s="73" customFormat="1" x14ac:dyDescent="0.2"/>
    <row r="1199" s="73" customFormat="1" x14ac:dyDescent="0.2"/>
    <row r="1200" s="73" customFormat="1" x14ac:dyDescent="0.2"/>
    <row r="1201" spans="1:5" s="73" customFormat="1" x14ac:dyDescent="0.2"/>
    <row r="1202" spans="1:5" s="73" customFormat="1" x14ac:dyDescent="0.2"/>
    <row r="1203" spans="1:5" s="73" customFormat="1" x14ac:dyDescent="0.2"/>
    <row r="1204" spans="1:5" s="73" customFormat="1" x14ac:dyDescent="0.2"/>
    <row r="1205" spans="1:5" s="73" customFormat="1" x14ac:dyDescent="0.2"/>
    <row r="1206" spans="1:5" s="73" customFormat="1" x14ac:dyDescent="0.2"/>
    <row r="1207" spans="1:5" s="73" customFormat="1" x14ac:dyDescent="0.2"/>
    <row r="1208" spans="1:5" s="73" customFormat="1" x14ac:dyDescent="0.2"/>
    <row r="1209" spans="1:5" s="73" customFormat="1" x14ac:dyDescent="0.2"/>
    <row r="1210" spans="1:5" s="73" customFormat="1" x14ac:dyDescent="0.2"/>
    <row r="1211" spans="1:5" s="73" customFormat="1" x14ac:dyDescent="0.2"/>
    <row r="1212" spans="1:5" s="73" customFormat="1" x14ac:dyDescent="0.2"/>
    <row r="1213" spans="1:5" s="73" customFormat="1" x14ac:dyDescent="0.2"/>
    <row r="1214" spans="1:5" x14ac:dyDescent="0.2">
      <c r="A1214" s="73"/>
      <c r="B1214" s="73"/>
      <c r="C1214" s="73"/>
      <c r="D1214" s="73"/>
      <c r="E1214" s="73"/>
    </row>
    <row r="1215" spans="1:5" x14ac:dyDescent="0.2">
      <c r="A1215" s="73"/>
      <c r="B1215" s="73"/>
      <c r="C1215" s="73"/>
      <c r="D1215" s="73"/>
      <c r="E1215" s="73"/>
    </row>
    <row r="1216" spans="1:5" x14ac:dyDescent="0.2">
      <c r="A1216" s="73"/>
      <c r="B1216" s="73"/>
      <c r="C1216" s="73"/>
      <c r="D1216" s="73"/>
      <c r="E1216" s="73"/>
    </row>
    <row r="1217" spans="1:5" x14ac:dyDescent="0.2">
      <c r="A1217" s="73"/>
      <c r="B1217" s="73"/>
      <c r="C1217" s="73"/>
      <c r="D1217" s="73"/>
      <c r="E1217" s="73"/>
    </row>
    <row r="1218" spans="1:5" x14ac:dyDescent="0.2">
      <c r="A1218" s="73"/>
      <c r="B1218" s="73"/>
      <c r="C1218" s="73"/>
      <c r="D1218" s="73"/>
      <c r="E1218" s="73"/>
    </row>
    <row r="1219" spans="1:5" x14ac:dyDescent="0.2">
      <c r="A1219" s="73"/>
      <c r="B1219" s="73"/>
      <c r="C1219" s="73"/>
      <c r="D1219" s="73"/>
      <c r="E1219" s="73"/>
    </row>
    <row r="1220" spans="1:5" x14ac:dyDescent="0.2">
      <c r="A1220" s="73"/>
      <c r="B1220" s="73"/>
      <c r="C1220" s="73"/>
      <c r="D1220" s="73"/>
      <c r="E1220" s="73"/>
    </row>
    <row r="1221" spans="1:5" x14ac:dyDescent="0.2">
      <c r="A1221" s="73"/>
      <c r="B1221" s="73"/>
      <c r="C1221" s="73"/>
      <c r="D1221" s="73"/>
      <c r="E1221" s="73"/>
    </row>
    <row r="1222" spans="1:5" x14ac:dyDescent="0.2">
      <c r="A1222" s="73"/>
      <c r="B1222" s="73"/>
      <c r="C1222" s="73"/>
      <c r="D1222" s="73"/>
      <c r="E1222" s="73"/>
    </row>
    <row r="1223" spans="1:5" x14ac:dyDescent="0.2">
      <c r="A1223" s="73"/>
      <c r="B1223" s="73"/>
      <c r="C1223" s="73"/>
      <c r="D1223" s="73"/>
      <c r="E1223" s="73"/>
    </row>
    <row r="1224" spans="1:5" x14ac:dyDescent="0.2">
      <c r="A1224" s="73"/>
      <c r="B1224" s="73"/>
      <c r="C1224" s="73"/>
      <c r="D1224" s="73"/>
      <c r="E1224" s="73"/>
    </row>
    <row r="1225" spans="1:5" x14ac:dyDescent="0.2">
      <c r="A1225" s="73"/>
      <c r="B1225" s="73"/>
      <c r="C1225" s="73"/>
      <c r="D1225" s="73"/>
      <c r="E1225" s="73"/>
    </row>
    <row r="1226" spans="1:5" x14ac:dyDescent="0.2">
      <c r="A1226" s="73"/>
      <c r="B1226" s="73"/>
      <c r="C1226" s="73"/>
      <c r="D1226" s="73"/>
      <c r="E1226" s="73"/>
    </row>
    <row r="1227" spans="1:5" x14ac:dyDescent="0.2">
      <c r="A1227" s="73"/>
      <c r="B1227" s="73"/>
      <c r="C1227" s="73"/>
      <c r="D1227" s="73"/>
      <c r="E1227" s="73"/>
    </row>
    <row r="1228" spans="1:5" x14ac:dyDescent="0.2">
      <c r="A1228" s="73"/>
      <c r="B1228" s="73"/>
      <c r="C1228" s="73"/>
      <c r="D1228" s="73"/>
      <c r="E1228" s="73"/>
    </row>
    <row r="1229" spans="1:5" x14ac:dyDescent="0.2">
      <c r="A1229" s="73"/>
      <c r="B1229" s="73"/>
      <c r="C1229" s="73"/>
      <c r="D1229" s="73"/>
      <c r="E1229" s="73"/>
    </row>
    <row r="1230" spans="1:5" x14ac:dyDescent="0.2">
      <c r="A1230" s="73"/>
      <c r="B1230" s="73"/>
      <c r="C1230" s="73"/>
      <c r="D1230" s="73"/>
      <c r="E1230" s="73"/>
    </row>
    <row r="1231" spans="1:5" x14ac:dyDescent="0.2">
      <c r="A1231" s="73"/>
      <c r="B1231" s="73"/>
      <c r="C1231" s="73"/>
      <c r="D1231" s="73"/>
      <c r="E1231" s="73"/>
    </row>
    <row r="1232" spans="1:5" x14ac:dyDescent="0.2">
      <c r="A1232" s="73"/>
      <c r="B1232" s="73"/>
      <c r="C1232" s="73"/>
      <c r="D1232" s="73"/>
      <c r="E1232" s="73"/>
    </row>
    <row r="1233" spans="1:5" x14ac:dyDescent="0.2">
      <c r="A1233" s="73"/>
      <c r="B1233" s="73"/>
      <c r="C1233" s="73"/>
      <c r="D1233" s="73"/>
      <c r="E1233" s="73"/>
    </row>
    <row r="1234" spans="1:5" x14ac:dyDescent="0.2">
      <c r="A1234" s="73"/>
      <c r="B1234" s="73"/>
      <c r="C1234" s="73"/>
      <c r="D1234" s="73"/>
      <c r="E1234" s="73"/>
    </row>
    <row r="1235" spans="1:5" x14ac:dyDescent="0.2">
      <c r="A1235" s="73"/>
      <c r="B1235" s="73"/>
      <c r="C1235" s="73"/>
      <c r="D1235" s="73"/>
      <c r="E1235" s="73"/>
    </row>
    <row r="1236" spans="1:5" x14ac:dyDescent="0.2">
      <c r="A1236" s="73"/>
      <c r="B1236" s="73"/>
      <c r="C1236" s="73"/>
      <c r="D1236" s="73"/>
      <c r="E1236" s="73"/>
    </row>
    <row r="1237" spans="1:5" x14ac:dyDescent="0.2">
      <c r="A1237" s="73"/>
      <c r="B1237" s="73"/>
      <c r="C1237" s="73"/>
      <c r="D1237" s="73"/>
      <c r="E1237" s="73"/>
    </row>
    <row r="1238" spans="1:5" x14ac:dyDescent="0.2">
      <c r="A1238" s="73"/>
      <c r="B1238" s="73"/>
      <c r="C1238" s="73"/>
      <c r="D1238" s="73"/>
      <c r="E1238" s="73"/>
    </row>
    <row r="1239" spans="1:5" x14ac:dyDescent="0.2">
      <c r="A1239" s="73"/>
      <c r="B1239" s="73"/>
      <c r="C1239" s="73"/>
      <c r="D1239" s="73"/>
      <c r="E1239" s="73"/>
    </row>
    <row r="1240" spans="1:5" x14ac:dyDescent="0.2">
      <c r="A1240" s="73"/>
      <c r="B1240" s="73"/>
      <c r="C1240" s="73"/>
      <c r="D1240" s="73"/>
      <c r="E1240" s="73"/>
    </row>
    <row r="1241" spans="1:5" x14ac:dyDescent="0.2">
      <c r="A1241" s="73"/>
      <c r="B1241" s="73"/>
      <c r="C1241" s="73"/>
      <c r="D1241" s="73"/>
      <c r="E1241" s="73"/>
    </row>
    <row r="1242" spans="1:5" x14ac:dyDescent="0.2">
      <c r="A1242" s="73"/>
      <c r="B1242" s="73"/>
      <c r="C1242" s="73"/>
      <c r="D1242" s="73"/>
      <c r="E1242" s="73"/>
    </row>
    <row r="1243" spans="1:5" x14ac:dyDescent="0.2">
      <c r="A1243" s="73"/>
      <c r="B1243" s="73"/>
      <c r="C1243" s="73"/>
      <c r="D1243" s="73"/>
      <c r="E1243" s="73"/>
    </row>
    <row r="1244" spans="1:5" x14ac:dyDescent="0.2">
      <c r="A1244" s="73"/>
      <c r="B1244" s="73"/>
      <c r="C1244" s="73"/>
      <c r="D1244" s="73"/>
      <c r="E1244" s="73"/>
    </row>
    <row r="1245" spans="1:5" x14ac:dyDescent="0.2">
      <c r="A1245" s="73"/>
      <c r="B1245" s="73"/>
      <c r="C1245" s="73"/>
      <c r="D1245" s="73"/>
      <c r="E1245" s="73"/>
    </row>
    <row r="1246" spans="1:5" x14ac:dyDescent="0.2">
      <c r="A1246" s="73"/>
      <c r="B1246" s="73"/>
      <c r="C1246" s="73"/>
      <c r="D1246" s="73"/>
      <c r="E1246" s="73"/>
    </row>
    <row r="1247" spans="1:5" x14ac:dyDescent="0.2">
      <c r="A1247" s="73"/>
      <c r="B1247" s="73"/>
      <c r="C1247" s="73"/>
      <c r="D1247" s="73"/>
      <c r="E1247" s="73"/>
    </row>
    <row r="1248" spans="1:5" x14ac:dyDescent="0.2">
      <c r="A1248" s="73"/>
      <c r="B1248" s="73"/>
      <c r="C1248" s="73"/>
      <c r="D1248" s="73"/>
      <c r="E1248" s="73"/>
    </row>
    <row r="1249" spans="1:5" x14ac:dyDescent="0.2">
      <c r="A1249" s="73"/>
      <c r="B1249" s="73"/>
      <c r="C1249" s="73"/>
      <c r="D1249" s="73"/>
      <c r="E1249" s="73"/>
    </row>
    <row r="1250" spans="1:5" x14ac:dyDescent="0.2">
      <c r="A1250" s="73"/>
      <c r="B1250" s="73"/>
      <c r="C1250" s="73"/>
      <c r="D1250" s="73"/>
      <c r="E1250" s="73"/>
    </row>
    <row r="1251" spans="1:5" x14ac:dyDescent="0.2">
      <c r="A1251" s="4"/>
      <c r="B1251" s="4"/>
      <c r="C1251" s="4"/>
      <c r="D1251" s="4"/>
      <c r="E1251" s="4"/>
    </row>
    <row r="1252" spans="1:5" x14ac:dyDescent="0.2">
      <c r="A1252" s="4"/>
      <c r="B1252" s="4"/>
      <c r="C1252" s="4"/>
      <c r="D1252" s="4"/>
      <c r="E1252" s="4"/>
    </row>
    <row r="1253" spans="1:5" x14ac:dyDescent="0.2">
      <c r="A1253" s="4"/>
      <c r="B1253" s="4"/>
      <c r="C1253" s="4"/>
      <c r="D1253" s="4"/>
      <c r="E1253" s="4"/>
    </row>
    <row r="1254" spans="1:5" x14ac:dyDescent="0.2">
      <c r="A1254" s="4"/>
      <c r="B1254" s="4"/>
      <c r="C1254" s="4"/>
      <c r="D1254" s="4"/>
      <c r="E1254" s="4"/>
    </row>
    <row r="1255" spans="1:5" x14ac:dyDescent="0.2">
      <c r="A1255" s="4"/>
      <c r="B1255" s="4"/>
      <c r="C1255" s="4"/>
      <c r="D1255" s="4"/>
      <c r="E1255" s="4"/>
    </row>
    <row r="1256" spans="1:5" x14ac:dyDescent="0.2">
      <c r="A1256" s="4"/>
      <c r="B1256" s="4"/>
      <c r="C1256" s="4"/>
      <c r="D1256" s="4"/>
      <c r="E1256" s="4"/>
    </row>
    <row r="1257" spans="1:5" x14ac:dyDescent="0.2">
      <c r="A1257" s="4"/>
      <c r="B1257" s="4"/>
      <c r="C1257" s="4"/>
      <c r="D1257" s="4"/>
      <c r="E1257" s="4"/>
    </row>
    <row r="1258" spans="1:5" x14ac:dyDescent="0.2">
      <c r="A1258" s="4"/>
      <c r="B1258" s="4"/>
      <c r="C1258" s="4"/>
      <c r="D1258" s="4"/>
      <c r="E1258" s="4"/>
    </row>
    <row r="1259" spans="1:5" x14ac:dyDescent="0.2">
      <c r="A1259" s="4"/>
      <c r="B1259" s="4"/>
      <c r="C1259" s="4"/>
      <c r="D1259" s="4"/>
      <c r="E1259" s="4"/>
    </row>
    <row r="1260" spans="1:5" x14ac:dyDescent="0.2">
      <c r="A1260" s="4"/>
      <c r="B1260" s="4"/>
      <c r="C1260" s="4"/>
      <c r="D1260" s="4"/>
      <c r="E1260" s="4"/>
    </row>
    <row r="1261" spans="1:5" x14ac:dyDescent="0.2">
      <c r="A1261" s="4"/>
      <c r="B1261" s="4"/>
      <c r="C1261" s="4"/>
      <c r="D1261" s="4"/>
      <c r="E1261" s="4"/>
    </row>
    <row r="1262" spans="1:5" x14ac:dyDescent="0.2">
      <c r="A1262" s="4"/>
      <c r="B1262" s="4"/>
      <c r="C1262" s="4"/>
      <c r="D1262" s="4"/>
      <c r="E1262" s="4"/>
    </row>
    <row r="1263" spans="1:5" x14ac:dyDescent="0.2">
      <c r="A1263" s="4"/>
      <c r="B1263" s="4"/>
      <c r="C1263" s="4"/>
      <c r="D1263" s="4"/>
      <c r="E1263" s="4"/>
    </row>
    <row r="1264" spans="1:5" x14ac:dyDescent="0.2">
      <c r="A1264" s="4"/>
      <c r="B1264" s="4"/>
      <c r="C1264" s="4"/>
      <c r="D1264" s="4"/>
      <c r="E1264" s="4"/>
    </row>
    <row r="1265" spans="1:5" x14ac:dyDescent="0.2">
      <c r="A1265" s="4"/>
      <c r="B1265" s="4"/>
      <c r="C1265" s="4"/>
      <c r="D1265" s="4"/>
      <c r="E1265" s="4"/>
    </row>
    <row r="1266" spans="1:5" x14ac:dyDescent="0.2">
      <c r="A1266" s="4"/>
      <c r="B1266" s="4"/>
      <c r="C1266" s="4"/>
      <c r="D1266" s="4"/>
      <c r="E1266" s="4"/>
    </row>
    <row r="1267" spans="1:5" x14ac:dyDescent="0.2">
      <c r="A1267" s="4"/>
      <c r="B1267" s="4"/>
      <c r="C1267" s="4"/>
      <c r="D1267" s="4"/>
      <c r="E1267" s="4"/>
    </row>
    <row r="1268" spans="1:5" x14ac:dyDescent="0.2">
      <c r="A1268" s="4"/>
      <c r="B1268" s="4"/>
      <c r="C1268" s="4"/>
      <c r="D1268" s="4"/>
      <c r="E1268" s="4"/>
    </row>
    <row r="1269" spans="1:5" x14ac:dyDescent="0.2">
      <c r="A1269" s="4"/>
      <c r="B1269" s="4"/>
      <c r="C1269" s="4"/>
      <c r="D1269" s="4"/>
      <c r="E1269" s="4"/>
    </row>
    <row r="1270" spans="1:5" x14ac:dyDescent="0.2">
      <c r="A1270" s="4"/>
      <c r="B1270" s="4"/>
      <c r="C1270" s="4"/>
      <c r="D1270" s="4"/>
      <c r="E1270" s="4"/>
    </row>
    <row r="1271" spans="1:5" x14ac:dyDescent="0.2">
      <c r="A1271" s="4"/>
      <c r="B1271" s="4"/>
      <c r="C1271" s="4"/>
      <c r="D1271" s="4"/>
      <c r="E1271" s="4"/>
    </row>
    <row r="1272" spans="1:5" x14ac:dyDescent="0.2">
      <c r="A1272" s="4"/>
      <c r="B1272" s="4"/>
      <c r="C1272" s="4"/>
      <c r="D1272" s="4"/>
      <c r="E1272" s="4"/>
    </row>
    <row r="1273" spans="1:5" x14ac:dyDescent="0.2">
      <c r="A1273" s="4"/>
      <c r="B1273" s="4"/>
      <c r="C1273" s="4"/>
      <c r="D1273" s="4"/>
      <c r="E1273" s="4"/>
    </row>
    <row r="1274" spans="1:5" x14ac:dyDescent="0.2">
      <c r="A1274" s="4"/>
      <c r="B1274" s="4"/>
      <c r="C1274" s="4"/>
      <c r="D1274" s="4"/>
      <c r="E1274" s="4"/>
    </row>
    <row r="1275" spans="1:5" x14ac:dyDescent="0.2">
      <c r="A1275" s="4"/>
      <c r="B1275" s="4"/>
      <c r="C1275" s="4"/>
      <c r="D1275" s="4"/>
      <c r="E1275" s="4"/>
    </row>
    <row r="1276" spans="1:5" x14ac:dyDescent="0.2">
      <c r="A1276" s="4"/>
      <c r="B1276" s="4"/>
      <c r="C1276" s="4"/>
      <c r="D1276" s="4"/>
      <c r="E1276" s="4"/>
    </row>
    <row r="1277" spans="1:5" x14ac:dyDescent="0.2">
      <c r="A1277" s="4"/>
      <c r="B1277" s="4"/>
      <c r="C1277" s="4"/>
      <c r="D1277" s="4"/>
      <c r="E1277" s="4"/>
    </row>
    <row r="1278" spans="1:5" x14ac:dyDescent="0.2">
      <c r="A1278" s="4"/>
      <c r="B1278" s="4"/>
      <c r="C1278" s="4"/>
      <c r="D1278" s="4"/>
      <c r="E1278" s="4"/>
    </row>
    <row r="1279" spans="1:5" x14ac:dyDescent="0.2">
      <c r="A1279" s="4"/>
      <c r="B1279" s="4"/>
      <c r="C1279" s="4"/>
      <c r="D1279" s="4"/>
      <c r="E1279" s="4"/>
    </row>
    <row r="1280" spans="1:5" x14ac:dyDescent="0.2">
      <c r="A1280" s="4"/>
      <c r="B1280" s="4"/>
      <c r="C1280" s="4"/>
      <c r="D1280" s="4"/>
      <c r="E1280" s="4"/>
    </row>
    <row r="1281" spans="1:5" x14ac:dyDescent="0.2">
      <c r="A1281" s="4"/>
      <c r="B1281" s="4"/>
      <c r="C1281" s="4"/>
      <c r="D1281" s="4"/>
      <c r="E1281" s="4"/>
    </row>
    <row r="1282" spans="1:5" x14ac:dyDescent="0.2">
      <c r="A1282" s="4"/>
      <c r="B1282" s="4"/>
      <c r="C1282" s="4"/>
      <c r="D1282" s="4"/>
      <c r="E1282" s="4"/>
    </row>
    <row r="1283" spans="1:5" x14ac:dyDescent="0.2">
      <c r="A1283" s="4"/>
      <c r="B1283" s="4"/>
      <c r="C1283" s="4"/>
      <c r="D1283" s="4"/>
      <c r="E1283" s="4"/>
    </row>
    <row r="1284" spans="1:5" x14ac:dyDescent="0.2">
      <c r="A1284" s="4"/>
      <c r="B1284" s="4"/>
      <c r="C1284" s="4"/>
      <c r="D1284" s="4"/>
      <c r="E1284" s="4"/>
    </row>
    <row r="1285" spans="1:5" x14ac:dyDescent="0.2">
      <c r="A1285" s="4"/>
      <c r="B1285" s="4"/>
      <c r="C1285" s="4"/>
      <c r="D1285" s="4"/>
      <c r="E1285" s="4"/>
    </row>
    <row r="1286" spans="1:5" x14ac:dyDescent="0.2">
      <c r="A1286" s="4"/>
      <c r="B1286" s="4"/>
      <c r="C1286" s="4"/>
      <c r="D1286" s="4"/>
      <c r="E1286" s="4"/>
    </row>
    <row r="1287" spans="1:5" x14ac:dyDescent="0.2">
      <c r="A1287" s="4"/>
      <c r="B1287" s="4"/>
      <c r="C1287" s="4"/>
      <c r="D1287" s="4"/>
      <c r="E1287" s="4"/>
    </row>
    <row r="1288" spans="1:5" x14ac:dyDescent="0.2">
      <c r="A1288" s="4"/>
      <c r="B1288" s="4"/>
      <c r="C1288" s="4"/>
      <c r="D1288" s="4"/>
      <c r="E1288" s="4"/>
    </row>
    <row r="1289" spans="1:5" x14ac:dyDescent="0.2">
      <c r="A1289" s="4"/>
      <c r="B1289" s="4"/>
      <c r="C1289" s="4"/>
      <c r="D1289" s="4"/>
      <c r="E1289" s="4"/>
    </row>
    <row r="1290" spans="1:5" x14ac:dyDescent="0.2">
      <c r="A1290" s="4"/>
      <c r="B1290" s="4"/>
      <c r="C1290" s="4"/>
      <c r="D1290" s="4"/>
      <c r="E1290" s="4"/>
    </row>
    <row r="1291" spans="1:5" x14ac:dyDescent="0.2">
      <c r="A1291" s="4"/>
      <c r="B1291" s="4"/>
      <c r="C1291" s="4"/>
      <c r="D1291" s="4"/>
      <c r="E1291" s="4"/>
    </row>
    <row r="1292" spans="1:5" x14ac:dyDescent="0.2">
      <c r="A1292" s="4"/>
      <c r="B1292" s="4"/>
      <c r="C1292" s="4"/>
      <c r="D1292" s="4"/>
      <c r="E1292" s="4"/>
    </row>
    <row r="1293" spans="1:5" x14ac:dyDescent="0.2">
      <c r="A1293" s="4"/>
      <c r="B1293" s="4"/>
      <c r="C1293" s="4"/>
      <c r="D1293" s="4"/>
      <c r="E1293" s="4"/>
    </row>
    <row r="1294" spans="1:5" x14ac:dyDescent="0.2">
      <c r="A1294" s="4"/>
      <c r="B1294" s="4"/>
      <c r="C1294" s="4"/>
      <c r="D1294" s="4"/>
      <c r="E1294" s="4"/>
    </row>
    <row r="1295" spans="1:5" x14ac:dyDescent="0.2">
      <c r="A1295" s="4"/>
      <c r="B1295" s="4"/>
      <c r="C1295" s="4"/>
      <c r="D1295" s="4"/>
      <c r="E1295" s="4"/>
    </row>
    <row r="1296" spans="1:5" x14ac:dyDescent="0.2">
      <c r="A1296" s="4"/>
      <c r="B1296" s="4"/>
      <c r="C1296" s="4"/>
      <c r="D1296" s="4"/>
      <c r="E1296" s="4"/>
    </row>
    <row r="1297" spans="1:5" x14ac:dyDescent="0.2">
      <c r="A1297" s="4"/>
      <c r="B1297" s="4"/>
      <c r="C1297" s="4"/>
      <c r="D1297" s="4"/>
      <c r="E1297" s="4"/>
    </row>
    <row r="1298" spans="1:5" x14ac:dyDescent="0.2">
      <c r="A1298" s="4"/>
      <c r="B1298" s="4"/>
      <c r="C1298" s="4"/>
      <c r="D1298" s="4"/>
      <c r="E1298" s="4"/>
    </row>
    <row r="1299" spans="1:5" x14ac:dyDescent="0.2">
      <c r="A1299" s="4"/>
      <c r="B1299" s="4"/>
      <c r="C1299" s="4"/>
      <c r="D1299" s="4"/>
      <c r="E1299" s="4"/>
    </row>
    <row r="1300" spans="1:5" x14ac:dyDescent="0.2">
      <c r="A1300" s="4"/>
      <c r="B1300" s="4"/>
      <c r="C1300" s="4"/>
      <c r="D1300" s="4"/>
      <c r="E1300" s="4"/>
    </row>
    <row r="1301" spans="1:5" x14ac:dyDescent="0.2">
      <c r="A1301" s="4"/>
      <c r="B1301" s="4"/>
      <c r="C1301" s="4"/>
      <c r="D1301" s="4"/>
      <c r="E1301" s="4"/>
    </row>
    <row r="1302" spans="1:5" x14ac:dyDescent="0.2">
      <c r="A1302" s="4"/>
      <c r="B1302" s="4"/>
      <c r="C1302" s="4"/>
      <c r="D1302" s="4"/>
      <c r="E1302" s="4"/>
    </row>
    <row r="1303" spans="1:5" x14ac:dyDescent="0.2">
      <c r="A1303" s="4"/>
      <c r="B1303" s="4"/>
      <c r="C1303" s="4"/>
      <c r="D1303" s="4"/>
      <c r="E1303" s="4"/>
    </row>
    <row r="1304" spans="1:5" x14ac:dyDescent="0.2">
      <c r="A1304" s="4"/>
      <c r="B1304" s="4"/>
      <c r="C1304" s="4"/>
      <c r="D1304" s="4"/>
      <c r="E1304" s="4"/>
    </row>
    <row r="1305" spans="1:5" x14ac:dyDescent="0.2">
      <c r="A1305" s="4"/>
      <c r="B1305" s="4"/>
      <c r="C1305" s="4"/>
      <c r="D1305" s="4"/>
      <c r="E1305" s="4"/>
    </row>
    <row r="1306" spans="1:5" x14ac:dyDescent="0.2">
      <c r="A1306" s="4"/>
      <c r="B1306" s="4"/>
      <c r="C1306" s="4"/>
      <c r="D1306" s="4"/>
      <c r="E1306" s="4"/>
    </row>
    <row r="1307" spans="1:5" x14ac:dyDescent="0.2">
      <c r="A1307" s="4"/>
      <c r="B1307" s="4"/>
      <c r="C1307" s="4"/>
      <c r="D1307" s="4"/>
      <c r="E1307" s="4"/>
    </row>
    <row r="1308" spans="1:5" x14ac:dyDescent="0.2">
      <c r="A1308" s="4"/>
      <c r="B1308" s="4"/>
      <c r="C1308" s="4"/>
      <c r="D1308" s="4"/>
      <c r="E1308" s="4"/>
    </row>
    <row r="1309" spans="1:5" x14ac:dyDescent="0.2">
      <c r="A1309" s="4"/>
      <c r="B1309" s="4"/>
      <c r="C1309" s="4"/>
      <c r="D1309" s="4"/>
      <c r="E1309" s="4"/>
    </row>
    <row r="1310" spans="1:5" x14ac:dyDescent="0.2">
      <c r="A1310" s="4"/>
      <c r="B1310" s="4"/>
      <c r="C1310" s="4"/>
      <c r="D1310" s="4"/>
      <c r="E1310" s="4"/>
    </row>
    <row r="1311" spans="1:5" x14ac:dyDescent="0.2">
      <c r="A1311" s="4"/>
      <c r="B1311" s="4"/>
      <c r="C1311" s="4"/>
      <c r="D1311" s="4"/>
      <c r="E1311" s="4"/>
    </row>
    <row r="1312" spans="1:5" x14ac:dyDescent="0.2">
      <c r="A1312" s="4"/>
      <c r="B1312" s="4"/>
      <c r="C1312" s="4"/>
      <c r="D1312" s="4"/>
      <c r="E1312" s="4"/>
    </row>
    <row r="1313" spans="1:5" x14ac:dyDescent="0.2">
      <c r="A1313" s="4"/>
      <c r="B1313" s="4"/>
      <c r="C1313" s="4"/>
      <c r="D1313" s="4"/>
      <c r="E1313" s="4"/>
    </row>
    <row r="1314" spans="1:5" x14ac:dyDescent="0.2">
      <c r="A1314" s="4"/>
      <c r="B1314" s="4"/>
      <c r="C1314" s="4"/>
      <c r="D1314" s="4"/>
      <c r="E1314" s="4"/>
    </row>
    <row r="1315" spans="1:5" x14ac:dyDescent="0.2">
      <c r="A1315" s="4"/>
      <c r="B1315" s="4"/>
      <c r="C1315" s="4"/>
      <c r="D1315" s="4"/>
      <c r="E1315" s="4"/>
    </row>
    <row r="1316" spans="1:5" x14ac:dyDescent="0.2">
      <c r="A1316" s="4"/>
      <c r="B1316" s="4"/>
      <c r="C1316" s="4"/>
      <c r="D1316" s="4"/>
      <c r="E1316" s="4"/>
    </row>
    <row r="1317" spans="1:5" x14ac:dyDescent="0.2">
      <c r="A1317" s="4"/>
      <c r="B1317" s="4"/>
      <c r="C1317" s="4"/>
      <c r="D1317" s="4"/>
      <c r="E1317" s="4"/>
    </row>
    <row r="1318" spans="1:5" x14ac:dyDescent="0.2">
      <c r="A1318" s="4"/>
      <c r="B1318" s="4"/>
      <c r="C1318" s="4"/>
      <c r="D1318" s="4"/>
      <c r="E1318" s="4"/>
    </row>
    <row r="1319" spans="1:5" x14ac:dyDescent="0.2">
      <c r="A1319" s="4"/>
      <c r="B1319" s="4"/>
      <c r="C1319" s="4"/>
      <c r="D1319" s="4"/>
      <c r="E1319" s="4"/>
    </row>
    <row r="1320" spans="1:5" x14ac:dyDescent="0.2">
      <c r="A1320" s="4"/>
      <c r="B1320" s="4"/>
      <c r="C1320" s="4"/>
      <c r="D1320" s="4"/>
      <c r="E1320" s="4"/>
    </row>
    <row r="1321" spans="1:5" x14ac:dyDescent="0.2">
      <c r="A1321" s="4"/>
      <c r="B1321" s="4"/>
      <c r="C1321" s="4"/>
      <c r="D1321" s="4"/>
      <c r="E1321" s="4"/>
    </row>
    <row r="1322" spans="1:5" x14ac:dyDescent="0.2">
      <c r="A1322" s="4"/>
      <c r="B1322" s="4"/>
      <c r="C1322" s="4"/>
      <c r="D1322" s="4"/>
      <c r="E1322" s="4"/>
    </row>
    <row r="1323" spans="1:5" x14ac:dyDescent="0.2">
      <c r="A1323" s="4"/>
      <c r="B1323" s="4"/>
      <c r="C1323" s="4"/>
      <c r="D1323" s="4"/>
      <c r="E1323" s="4"/>
    </row>
    <row r="1324" spans="1:5" x14ac:dyDescent="0.2">
      <c r="A1324" s="4"/>
      <c r="B1324" s="4"/>
      <c r="C1324" s="4"/>
      <c r="D1324" s="4"/>
      <c r="E1324" s="4"/>
    </row>
    <row r="1325" spans="1:5" x14ac:dyDescent="0.2">
      <c r="A1325" s="4"/>
      <c r="B1325" s="4"/>
      <c r="C1325" s="4"/>
      <c r="D1325" s="4"/>
      <c r="E1325" s="4"/>
    </row>
    <row r="1326" spans="1:5" x14ac:dyDescent="0.2">
      <c r="A1326" s="4"/>
      <c r="B1326" s="4"/>
      <c r="C1326" s="4"/>
      <c r="D1326" s="4"/>
      <c r="E1326" s="4"/>
    </row>
    <row r="1327" spans="1:5" x14ac:dyDescent="0.2">
      <c r="A1327" s="4"/>
      <c r="B1327" s="4"/>
      <c r="C1327" s="4"/>
      <c r="D1327" s="4"/>
      <c r="E1327" s="4"/>
    </row>
    <row r="1328" spans="1:5" x14ac:dyDescent="0.2">
      <c r="A1328" s="4"/>
      <c r="B1328" s="4"/>
      <c r="C1328" s="4"/>
      <c r="D1328" s="4"/>
      <c r="E1328" s="4"/>
    </row>
    <row r="1329" spans="1:5" x14ac:dyDescent="0.2">
      <c r="A1329" s="4"/>
      <c r="B1329" s="4"/>
      <c r="C1329" s="4"/>
      <c r="D1329" s="4"/>
      <c r="E1329" s="4"/>
    </row>
    <row r="1330" spans="1:5" x14ac:dyDescent="0.2">
      <c r="A1330" s="4"/>
      <c r="B1330" s="4"/>
      <c r="C1330" s="4"/>
      <c r="D1330" s="4"/>
      <c r="E1330" s="4"/>
    </row>
    <row r="1331" spans="1:5" x14ac:dyDescent="0.2">
      <c r="A1331" s="4"/>
      <c r="B1331" s="4"/>
      <c r="C1331" s="4"/>
      <c r="D1331" s="4"/>
      <c r="E1331" s="4"/>
    </row>
    <row r="1332" spans="1:5" x14ac:dyDescent="0.2">
      <c r="A1332" s="4"/>
      <c r="B1332" s="4"/>
      <c r="C1332" s="4"/>
      <c r="D1332" s="4"/>
      <c r="E1332" s="4"/>
    </row>
    <row r="1333" spans="1:5" x14ac:dyDescent="0.2">
      <c r="A1333" s="4"/>
      <c r="B1333" s="4"/>
      <c r="C1333" s="4"/>
      <c r="D1333" s="4"/>
      <c r="E1333" s="4"/>
    </row>
    <row r="1334" spans="1:5" x14ac:dyDescent="0.2">
      <c r="A1334" s="4"/>
      <c r="B1334" s="4"/>
      <c r="C1334" s="4"/>
      <c r="D1334" s="4"/>
      <c r="E1334" s="4"/>
    </row>
    <row r="1335" spans="1:5" x14ac:dyDescent="0.2">
      <c r="A1335" s="4"/>
      <c r="B1335" s="4"/>
      <c r="C1335" s="4"/>
      <c r="D1335" s="4"/>
      <c r="E1335" s="4"/>
    </row>
    <row r="1336" spans="1:5" x14ac:dyDescent="0.2">
      <c r="A1336" s="4"/>
      <c r="B1336" s="4"/>
      <c r="C1336" s="4"/>
      <c r="D1336" s="4"/>
      <c r="E1336" s="4"/>
    </row>
    <row r="1337" spans="1:5" x14ac:dyDescent="0.2">
      <c r="A1337" s="4"/>
      <c r="B1337" s="4"/>
      <c r="C1337" s="4"/>
      <c r="D1337" s="4"/>
      <c r="E1337" s="4"/>
    </row>
    <row r="1338" spans="1:5" x14ac:dyDescent="0.2">
      <c r="A1338" s="4"/>
      <c r="B1338" s="4"/>
      <c r="C1338" s="4"/>
      <c r="D1338" s="4"/>
      <c r="E1338" s="4"/>
    </row>
    <row r="1339" spans="1:5" x14ac:dyDescent="0.2">
      <c r="A1339" s="4"/>
      <c r="B1339" s="4"/>
      <c r="C1339" s="4"/>
      <c r="D1339" s="4"/>
      <c r="E1339" s="4"/>
    </row>
    <row r="1340" spans="1:5" x14ac:dyDescent="0.2">
      <c r="A1340" s="4"/>
      <c r="B1340" s="4"/>
      <c r="C1340" s="4"/>
      <c r="D1340" s="4"/>
      <c r="E1340" s="4"/>
    </row>
    <row r="1341" spans="1:5" x14ac:dyDescent="0.2">
      <c r="A1341" s="4"/>
      <c r="B1341" s="4"/>
      <c r="C1341" s="4"/>
      <c r="D1341" s="4"/>
      <c r="E1341" s="4"/>
    </row>
    <row r="1342" spans="1:5" x14ac:dyDescent="0.2">
      <c r="A1342" s="4"/>
      <c r="B1342" s="4"/>
      <c r="C1342" s="4"/>
      <c r="D1342" s="4"/>
      <c r="E1342" s="4"/>
    </row>
    <row r="1343" spans="1:5" x14ac:dyDescent="0.2">
      <c r="A1343" s="4"/>
      <c r="B1343" s="4"/>
      <c r="C1343" s="4"/>
      <c r="D1343" s="4"/>
      <c r="E1343" s="4"/>
    </row>
    <row r="1344" spans="1:5" x14ac:dyDescent="0.2">
      <c r="A1344" s="4"/>
      <c r="B1344" s="4"/>
      <c r="C1344" s="4"/>
      <c r="D1344" s="4"/>
      <c r="E1344" s="4"/>
    </row>
    <row r="1345" spans="1:5" x14ac:dyDescent="0.2">
      <c r="A1345" s="4"/>
      <c r="B1345" s="4"/>
      <c r="C1345" s="4"/>
      <c r="D1345" s="4"/>
      <c r="E1345" s="4"/>
    </row>
    <row r="1346" spans="1:5" x14ac:dyDescent="0.2">
      <c r="A1346" s="4"/>
      <c r="B1346" s="4"/>
      <c r="C1346" s="4"/>
      <c r="D1346" s="4"/>
      <c r="E1346" s="4"/>
    </row>
    <row r="1347" spans="1:5" x14ac:dyDescent="0.2">
      <c r="A1347" s="4"/>
      <c r="B1347" s="4"/>
      <c r="C1347" s="4"/>
      <c r="D1347" s="4"/>
      <c r="E1347" s="4"/>
    </row>
    <row r="1348" spans="1:5" x14ac:dyDescent="0.2">
      <c r="A1348" s="4"/>
      <c r="B1348" s="4"/>
      <c r="C1348" s="4"/>
      <c r="D1348" s="4"/>
      <c r="E1348" s="4"/>
    </row>
    <row r="1349" spans="1:5" x14ac:dyDescent="0.2">
      <c r="A1349" s="4"/>
      <c r="B1349" s="4"/>
      <c r="C1349" s="4"/>
      <c r="D1349" s="4"/>
      <c r="E1349" s="4"/>
    </row>
    <row r="1350" spans="1:5" x14ac:dyDescent="0.2">
      <c r="A1350" s="4"/>
      <c r="B1350" s="4"/>
      <c r="C1350" s="4"/>
      <c r="D1350" s="4"/>
      <c r="E1350" s="4"/>
    </row>
    <row r="1351" spans="1:5" x14ac:dyDescent="0.2">
      <c r="A1351" s="4"/>
      <c r="B1351" s="4"/>
      <c r="C1351" s="4"/>
      <c r="D1351" s="4"/>
      <c r="E1351" s="4"/>
    </row>
    <row r="1352" spans="1:5" x14ac:dyDescent="0.2">
      <c r="A1352" s="4"/>
      <c r="B1352" s="4"/>
      <c r="C1352" s="4"/>
      <c r="D1352" s="4"/>
      <c r="E1352" s="4"/>
    </row>
    <row r="1353" spans="1:5" x14ac:dyDescent="0.2">
      <c r="A1353" s="4"/>
      <c r="B1353" s="4"/>
      <c r="C1353" s="4"/>
      <c r="D1353" s="4"/>
      <c r="E1353" s="4"/>
    </row>
    <row r="1354" spans="1:5" x14ac:dyDescent="0.2">
      <c r="A1354" s="4"/>
      <c r="B1354" s="4"/>
      <c r="C1354" s="4"/>
      <c r="D1354" s="4"/>
      <c r="E1354" s="4"/>
    </row>
    <row r="1355" spans="1:5" x14ac:dyDescent="0.2">
      <c r="A1355" s="4"/>
      <c r="B1355" s="4"/>
      <c r="C1355" s="4"/>
      <c r="D1355" s="4"/>
      <c r="E1355" s="4"/>
    </row>
    <row r="1356" spans="1:5" x14ac:dyDescent="0.2">
      <c r="A1356" s="4"/>
      <c r="B1356" s="4"/>
      <c r="C1356" s="4"/>
      <c r="D1356" s="4"/>
      <c r="E1356" s="4"/>
    </row>
    <row r="1357" spans="1:5" x14ac:dyDescent="0.2">
      <c r="A1357" s="4"/>
      <c r="B1357" s="4"/>
      <c r="C1357" s="4"/>
      <c r="D1357" s="4"/>
      <c r="E1357" s="4"/>
    </row>
    <row r="1358" spans="1:5" x14ac:dyDescent="0.2">
      <c r="A1358" s="4"/>
      <c r="B1358" s="4"/>
      <c r="C1358" s="4"/>
      <c r="D1358" s="4"/>
      <c r="E1358" s="4"/>
    </row>
    <row r="1359" spans="1:5" x14ac:dyDescent="0.2">
      <c r="A1359" s="4"/>
      <c r="B1359" s="4"/>
      <c r="C1359" s="4"/>
      <c r="D1359" s="4"/>
      <c r="E1359" s="4"/>
    </row>
    <row r="1360" spans="1:5" x14ac:dyDescent="0.2">
      <c r="A1360" s="4"/>
      <c r="B1360" s="4"/>
      <c r="C1360" s="4"/>
      <c r="D1360" s="4"/>
      <c r="E1360" s="4"/>
    </row>
    <row r="1361" spans="1:5" x14ac:dyDescent="0.2">
      <c r="A1361" s="4"/>
      <c r="B1361" s="4"/>
      <c r="C1361" s="4"/>
      <c r="D1361" s="4"/>
      <c r="E1361" s="4"/>
    </row>
    <row r="1362" spans="1:5" x14ac:dyDescent="0.2">
      <c r="A1362" s="4"/>
      <c r="B1362" s="4"/>
      <c r="C1362" s="4"/>
      <c r="D1362" s="4"/>
      <c r="E1362" s="4"/>
    </row>
    <row r="1363" spans="1:5" x14ac:dyDescent="0.2">
      <c r="A1363" s="4"/>
      <c r="B1363" s="4"/>
      <c r="C1363" s="4"/>
      <c r="D1363" s="4"/>
      <c r="E1363" s="4"/>
    </row>
    <row r="1364" spans="1:5" x14ac:dyDescent="0.2">
      <c r="A1364" s="4"/>
      <c r="B1364" s="4"/>
      <c r="C1364" s="4"/>
      <c r="D1364" s="4"/>
      <c r="E1364" s="4"/>
    </row>
    <row r="1365" spans="1:5" x14ac:dyDescent="0.2">
      <c r="A1365" s="4"/>
      <c r="B1365" s="4"/>
      <c r="C1365" s="4"/>
      <c r="D1365" s="4"/>
      <c r="E1365" s="4"/>
    </row>
    <row r="1366" spans="1:5" x14ac:dyDescent="0.2">
      <c r="A1366" s="4"/>
      <c r="B1366" s="4"/>
      <c r="C1366" s="4"/>
      <c r="D1366" s="4"/>
      <c r="E1366" s="4"/>
    </row>
    <row r="1367" spans="1:5" x14ac:dyDescent="0.2">
      <c r="A1367" s="4"/>
      <c r="B1367" s="4"/>
      <c r="C1367" s="4"/>
      <c r="D1367" s="4"/>
      <c r="E1367" s="4"/>
    </row>
    <row r="1368" spans="1:5" x14ac:dyDescent="0.2">
      <c r="A1368" s="4"/>
      <c r="B1368" s="4"/>
      <c r="C1368" s="4"/>
      <c r="D1368" s="4"/>
      <c r="E1368" s="4"/>
    </row>
    <row r="1369" spans="1:5" x14ac:dyDescent="0.2">
      <c r="A1369" s="4"/>
      <c r="B1369" s="4"/>
      <c r="C1369" s="4"/>
      <c r="D1369" s="4"/>
      <c r="E1369" s="4"/>
    </row>
    <row r="1370" spans="1:5" x14ac:dyDescent="0.2">
      <c r="A1370" s="4"/>
      <c r="B1370" s="4"/>
      <c r="C1370" s="4"/>
      <c r="D1370" s="4"/>
      <c r="E1370" s="4"/>
    </row>
    <row r="1371" spans="1:5" x14ac:dyDescent="0.2">
      <c r="A1371" s="4"/>
      <c r="B1371" s="4"/>
      <c r="C1371" s="4"/>
      <c r="D1371" s="4"/>
      <c r="E1371" s="4"/>
    </row>
    <row r="1372" spans="1:5" x14ac:dyDescent="0.2">
      <c r="A1372" s="4"/>
      <c r="B1372" s="4"/>
      <c r="C1372" s="4"/>
      <c r="D1372" s="4"/>
      <c r="E1372" s="4"/>
    </row>
    <row r="1373" spans="1:5" x14ac:dyDescent="0.2">
      <c r="A1373" s="4"/>
      <c r="B1373" s="4"/>
      <c r="C1373" s="4"/>
      <c r="D1373" s="4"/>
      <c r="E1373" s="4"/>
    </row>
    <row r="1374" spans="1:5" x14ac:dyDescent="0.2">
      <c r="A1374" s="4"/>
      <c r="B1374" s="4"/>
      <c r="C1374" s="4"/>
      <c r="D1374" s="4"/>
      <c r="E1374" s="4"/>
    </row>
    <row r="1375" spans="1:5" x14ac:dyDescent="0.2">
      <c r="A1375" s="4"/>
      <c r="B1375" s="4"/>
      <c r="C1375" s="4"/>
      <c r="D1375" s="4"/>
      <c r="E1375" s="4"/>
    </row>
    <row r="1376" spans="1:5" x14ac:dyDescent="0.2">
      <c r="A1376" s="4"/>
      <c r="B1376" s="4"/>
      <c r="C1376" s="4"/>
      <c r="D1376" s="4"/>
      <c r="E1376" s="4"/>
    </row>
    <row r="1377" spans="1:5" x14ac:dyDescent="0.2">
      <c r="A1377" s="4"/>
      <c r="B1377" s="4"/>
      <c r="C1377" s="4"/>
      <c r="D1377" s="4"/>
      <c r="E1377" s="4"/>
    </row>
    <row r="1378" spans="1:5" x14ac:dyDescent="0.2">
      <c r="A1378" s="4"/>
      <c r="B1378" s="4"/>
      <c r="C1378" s="4"/>
      <c r="D1378" s="4"/>
      <c r="E1378" s="4"/>
    </row>
    <row r="1379" spans="1:5" x14ac:dyDescent="0.2">
      <c r="A1379" s="4"/>
      <c r="B1379" s="4"/>
      <c r="C1379" s="4"/>
      <c r="D1379" s="4"/>
      <c r="E1379" s="4"/>
    </row>
    <row r="1380" spans="1:5" x14ac:dyDescent="0.2">
      <c r="A1380" s="4"/>
      <c r="B1380" s="4"/>
      <c r="C1380" s="4"/>
      <c r="D1380" s="4"/>
      <c r="E1380" s="4"/>
    </row>
    <row r="1381" spans="1:5" x14ac:dyDescent="0.2">
      <c r="A1381" s="4"/>
      <c r="B1381" s="4"/>
      <c r="C1381" s="4"/>
      <c r="D1381" s="4"/>
      <c r="E1381" s="4"/>
    </row>
    <row r="1382" spans="1:5" x14ac:dyDescent="0.2">
      <c r="A1382" s="4"/>
      <c r="B1382" s="4"/>
      <c r="C1382" s="4"/>
      <c r="D1382" s="4"/>
      <c r="E1382" s="4"/>
    </row>
    <row r="1383" spans="1:5" x14ac:dyDescent="0.2">
      <c r="A1383" s="4"/>
      <c r="B1383" s="4"/>
      <c r="C1383" s="4"/>
      <c r="D1383" s="4"/>
      <c r="E1383" s="4"/>
    </row>
    <row r="1384" spans="1:5" x14ac:dyDescent="0.2">
      <c r="A1384" s="4"/>
      <c r="B1384" s="4"/>
      <c r="C1384" s="4"/>
      <c r="D1384" s="4"/>
      <c r="E1384" s="4"/>
    </row>
    <row r="1385" spans="1:5" x14ac:dyDescent="0.2">
      <c r="A1385" s="4"/>
      <c r="B1385" s="4"/>
      <c r="C1385" s="4"/>
      <c r="D1385" s="4"/>
      <c r="E1385" s="4"/>
    </row>
    <row r="1386" spans="1:5" x14ac:dyDescent="0.2">
      <c r="A1386" s="4"/>
      <c r="B1386" s="4"/>
      <c r="C1386" s="4"/>
      <c r="D1386" s="4"/>
      <c r="E1386" s="4"/>
    </row>
    <row r="1387" spans="1:5" x14ac:dyDescent="0.2">
      <c r="A1387" s="4"/>
      <c r="B1387" s="4"/>
      <c r="C1387" s="4"/>
      <c r="D1387" s="4"/>
      <c r="E1387" s="4"/>
    </row>
    <row r="1388" spans="1:5" x14ac:dyDescent="0.2">
      <c r="A1388" s="4"/>
      <c r="B1388" s="4"/>
      <c r="C1388" s="4"/>
      <c r="D1388" s="4"/>
      <c r="E1388" s="4"/>
    </row>
    <row r="1389" spans="1:5" x14ac:dyDescent="0.2">
      <c r="A1389" s="4"/>
      <c r="B1389" s="4"/>
      <c r="C1389" s="4"/>
      <c r="D1389" s="4"/>
      <c r="E1389" s="4"/>
    </row>
    <row r="1390" spans="1:5" x14ac:dyDescent="0.2">
      <c r="A1390" s="4"/>
      <c r="B1390" s="4"/>
      <c r="C1390" s="4"/>
      <c r="D1390" s="4"/>
      <c r="E1390" s="4"/>
    </row>
    <row r="1391" spans="1:5" x14ac:dyDescent="0.2">
      <c r="A1391" s="4"/>
      <c r="B1391" s="4"/>
      <c r="C1391" s="4"/>
      <c r="D1391" s="4"/>
      <c r="E1391" s="4"/>
    </row>
    <row r="1392" spans="1:5" x14ac:dyDescent="0.2">
      <c r="A1392" s="4"/>
      <c r="B1392" s="4"/>
      <c r="C1392" s="4"/>
      <c r="D1392" s="4"/>
      <c r="E1392" s="4"/>
    </row>
    <row r="1393" spans="1:5" x14ac:dyDescent="0.2">
      <c r="A1393" s="4"/>
      <c r="B1393" s="4"/>
      <c r="C1393" s="4"/>
      <c r="D1393" s="4"/>
      <c r="E1393" s="4"/>
    </row>
    <row r="1394" spans="1:5" x14ac:dyDescent="0.2">
      <c r="A1394" s="4"/>
      <c r="B1394" s="4"/>
      <c r="C1394" s="4"/>
      <c r="D1394" s="4"/>
      <c r="E1394" s="4"/>
    </row>
    <row r="1395" spans="1:5" x14ac:dyDescent="0.2">
      <c r="A1395" s="4"/>
      <c r="B1395" s="4"/>
      <c r="C1395" s="4"/>
      <c r="D1395" s="4"/>
      <c r="E1395" s="4"/>
    </row>
    <row r="1396" spans="1:5" x14ac:dyDescent="0.2">
      <c r="A1396" s="4"/>
      <c r="B1396" s="4"/>
      <c r="C1396" s="4"/>
      <c r="D1396" s="4"/>
      <c r="E1396" s="4"/>
    </row>
    <row r="1397" spans="1:5" x14ac:dyDescent="0.2">
      <c r="A1397" s="4"/>
      <c r="B1397" s="4"/>
      <c r="C1397" s="4"/>
      <c r="D1397" s="4"/>
      <c r="E1397" s="4"/>
    </row>
    <row r="1398" spans="1:5" x14ac:dyDescent="0.2">
      <c r="A1398" s="4"/>
      <c r="B1398" s="4"/>
      <c r="C1398" s="4"/>
      <c r="D1398" s="4"/>
      <c r="E1398" s="4"/>
    </row>
    <row r="1399" spans="1:5" x14ac:dyDescent="0.2">
      <c r="A1399" s="4"/>
      <c r="B1399" s="4"/>
      <c r="C1399" s="4"/>
      <c r="D1399" s="4"/>
      <c r="E1399" s="4"/>
    </row>
    <row r="1400" spans="1:5" x14ac:dyDescent="0.2">
      <c r="A1400" s="4"/>
      <c r="B1400" s="4"/>
      <c r="C1400" s="4"/>
      <c r="D1400" s="4"/>
      <c r="E1400" s="4"/>
    </row>
    <row r="1401" spans="1:5" x14ac:dyDescent="0.2">
      <c r="A1401" s="4"/>
      <c r="B1401" s="4"/>
      <c r="C1401" s="4"/>
      <c r="D1401" s="4"/>
      <c r="E1401" s="4"/>
    </row>
    <row r="1402" spans="1:5" x14ac:dyDescent="0.2">
      <c r="A1402" s="4"/>
      <c r="B1402" s="4"/>
      <c r="C1402" s="4"/>
      <c r="D1402" s="4"/>
      <c r="E1402" s="4"/>
    </row>
    <row r="1403" spans="1:5" x14ac:dyDescent="0.2">
      <c r="A1403" s="4"/>
      <c r="B1403" s="4"/>
      <c r="C1403" s="4"/>
      <c r="D1403" s="4"/>
      <c r="E1403" s="4"/>
    </row>
    <row r="1404" spans="1:5" x14ac:dyDescent="0.2">
      <c r="A1404" s="4"/>
      <c r="B1404" s="4"/>
      <c r="C1404" s="4"/>
      <c r="D1404" s="4"/>
      <c r="E1404" s="4"/>
    </row>
    <row r="1405" spans="1:5" x14ac:dyDescent="0.2">
      <c r="A1405" s="4"/>
      <c r="B1405" s="4"/>
      <c r="C1405" s="4"/>
      <c r="D1405" s="4"/>
      <c r="E1405" s="4"/>
    </row>
    <row r="1406" spans="1:5" x14ac:dyDescent="0.2">
      <c r="A1406" s="4"/>
      <c r="B1406" s="4"/>
      <c r="C1406" s="4"/>
      <c r="D1406" s="4"/>
      <c r="E1406" s="4"/>
    </row>
    <row r="1407" spans="1:5" x14ac:dyDescent="0.2">
      <c r="A1407" s="4"/>
      <c r="B1407" s="4"/>
      <c r="C1407" s="4"/>
      <c r="D1407" s="4"/>
      <c r="E1407" s="4"/>
    </row>
    <row r="1408" spans="1:5" x14ac:dyDescent="0.2">
      <c r="A1408" s="4"/>
      <c r="B1408" s="4"/>
      <c r="C1408" s="4"/>
      <c r="D1408" s="4"/>
      <c r="E1408" s="4"/>
    </row>
    <row r="1409" spans="1:5" x14ac:dyDescent="0.2">
      <c r="A1409" s="4"/>
      <c r="B1409" s="4"/>
      <c r="C1409" s="4"/>
      <c r="D1409" s="4"/>
      <c r="E1409" s="4"/>
    </row>
    <row r="1410" spans="1:5" x14ac:dyDescent="0.2">
      <c r="A1410" s="4"/>
      <c r="B1410" s="4"/>
      <c r="C1410" s="4"/>
      <c r="D1410" s="4"/>
      <c r="E1410" s="4"/>
    </row>
    <row r="1411" spans="1:5" x14ac:dyDescent="0.2">
      <c r="A1411" s="4"/>
      <c r="B1411" s="4"/>
      <c r="C1411" s="4"/>
      <c r="D1411" s="4"/>
      <c r="E1411" s="4"/>
    </row>
    <row r="1412" spans="1:5" x14ac:dyDescent="0.2">
      <c r="A1412" s="4"/>
      <c r="B1412" s="4"/>
      <c r="C1412" s="4"/>
      <c r="D1412" s="4"/>
      <c r="E1412" s="4"/>
    </row>
    <row r="1413" spans="1:5" x14ac:dyDescent="0.2">
      <c r="A1413" s="4"/>
      <c r="B1413" s="4"/>
      <c r="C1413" s="4"/>
      <c r="D1413" s="4"/>
      <c r="E1413" s="4"/>
    </row>
    <row r="1414" spans="1:5" x14ac:dyDescent="0.2">
      <c r="A1414" s="4"/>
      <c r="B1414" s="4"/>
      <c r="C1414" s="4"/>
      <c r="D1414" s="4"/>
      <c r="E1414" s="4"/>
    </row>
    <row r="1415" spans="1:5" x14ac:dyDescent="0.2">
      <c r="A1415" s="4"/>
      <c r="B1415" s="4"/>
      <c r="C1415" s="4"/>
      <c r="D1415" s="4"/>
      <c r="E1415" s="4"/>
    </row>
    <row r="1416" spans="1:5" x14ac:dyDescent="0.2">
      <c r="A1416" s="4"/>
      <c r="B1416" s="4"/>
      <c r="C1416" s="4"/>
      <c r="D1416" s="4"/>
      <c r="E1416" s="4"/>
    </row>
    <row r="1417" spans="1:5" x14ac:dyDescent="0.2">
      <c r="A1417" s="4"/>
      <c r="B1417" s="4"/>
      <c r="C1417" s="4"/>
      <c r="D1417" s="4"/>
      <c r="E1417" s="4"/>
    </row>
    <row r="1418" spans="1:5" x14ac:dyDescent="0.2">
      <c r="A1418" s="4"/>
      <c r="B1418" s="4"/>
      <c r="C1418" s="4"/>
      <c r="D1418" s="4"/>
      <c r="E1418" s="4"/>
    </row>
    <row r="1419" spans="1:5" x14ac:dyDescent="0.2">
      <c r="A1419" s="4"/>
      <c r="B1419" s="4"/>
      <c r="C1419" s="4"/>
      <c r="D1419" s="4"/>
      <c r="E1419" s="4"/>
    </row>
    <row r="1420" spans="1:5" x14ac:dyDescent="0.2">
      <c r="A1420" s="4"/>
      <c r="B1420" s="4"/>
      <c r="C1420" s="4"/>
      <c r="D1420" s="4"/>
      <c r="E1420" s="4"/>
    </row>
    <row r="1421" spans="1:5" x14ac:dyDescent="0.2">
      <c r="A1421" s="4"/>
      <c r="B1421" s="4"/>
      <c r="C1421" s="4"/>
      <c r="D1421" s="4"/>
      <c r="E1421" s="4"/>
    </row>
    <row r="1422" spans="1:5" x14ac:dyDescent="0.2">
      <c r="A1422" s="4"/>
      <c r="B1422" s="4"/>
      <c r="C1422" s="4"/>
      <c r="D1422" s="4"/>
      <c r="E1422" s="4"/>
    </row>
    <row r="1423" spans="1:5" x14ac:dyDescent="0.2">
      <c r="A1423" s="4"/>
      <c r="B1423" s="4"/>
      <c r="C1423" s="4"/>
      <c r="D1423" s="4"/>
      <c r="E1423" s="4"/>
    </row>
    <row r="1424" spans="1:5" x14ac:dyDescent="0.2">
      <c r="A1424" s="4"/>
      <c r="B1424" s="4"/>
      <c r="C1424" s="4"/>
      <c r="D1424" s="4"/>
      <c r="E1424" s="4"/>
    </row>
    <row r="1425" spans="1:5" x14ac:dyDescent="0.2">
      <c r="A1425" s="4"/>
      <c r="B1425" s="4"/>
      <c r="C1425" s="4"/>
      <c r="D1425" s="4"/>
      <c r="E1425" s="4"/>
    </row>
    <row r="1426" spans="1:5" x14ac:dyDescent="0.2">
      <c r="A1426" s="4"/>
      <c r="B1426" s="4"/>
      <c r="C1426" s="4"/>
      <c r="D1426" s="4"/>
      <c r="E1426" s="4"/>
    </row>
    <row r="1427" spans="1:5" x14ac:dyDescent="0.2">
      <c r="A1427" s="4"/>
      <c r="B1427" s="4"/>
      <c r="C1427" s="4"/>
      <c r="D1427" s="4"/>
      <c r="E1427" s="4"/>
    </row>
    <row r="1428" spans="1:5" x14ac:dyDescent="0.2">
      <c r="A1428" s="4"/>
      <c r="B1428" s="4"/>
      <c r="C1428" s="4"/>
      <c r="D1428" s="4"/>
      <c r="E1428" s="4"/>
    </row>
    <row r="1429" spans="1:5" x14ac:dyDescent="0.2">
      <c r="A1429" s="4"/>
      <c r="B1429" s="4"/>
      <c r="C1429" s="4"/>
      <c r="D1429" s="4"/>
      <c r="E1429" s="4"/>
    </row>
    <row r="1430" spans="1:5" x14ac:dyDescent="0.2">
      <c r="A1430" s="4"/>
      <c r="B1430" s="4"/>
      <c r="C1430" s="4"/>
      <c r="D1430" s="4"/>
      <c r="E1430" s="4"/>
    </row>
    <row r="1431" spans="1:5" x14ac:dyDescent="0.2">
      <c r="A1431" s="4"/>
      <c r="B1431" s="4"/>
      <c r="C1431" s="4"/>
      <c r="D1431" s="4"/>
      <c r="E1431" s="4"/>
    </row>
    <row r="1432" spans="1:5" x14ac:dyDescent="0.2">
      <c r="A1432" s="4"/>
      <c r="B1432" s="4"/>
      <c r="C1432" s="4"/>
      <c r="D1432" s="4"/>
      <c r="E1432" s="4"/>
    </row>
    <row r="1433" spans="1:5" x14ac:dyDescent="0.2">
      <c r="A1433" s="4"/>
      <c r="B1433" s="4"/>
      <c r="C1433" s="4"/>
      <c r="D1433" s="4"/>
      <c r="E1433" s="4"/>
    </row>
    <row r="1434" spans="1:5" x14ac:dyDescent="0.2">
      <c r="A1434" s="4"/>
      <c r="B1434" s="4"/>
      <c r="C1434" s="4"/>
      <c r="D1434" s="4"/>
      <c r="E1434" s="4"/>
    </row>
    <row r="1435" spans="1:5" x14ac:dyDescent="0.2">
      <c r="A1435" s="4"/>
      <c r="B1435" s="4"/>
      <c r="C1435" s="4"/>
      <c r="D1435" s="4"/>
      <c r="E1435" s="4"/>
    </row>
    <row r="1436" spans="1:5" x14ac:dyDescent="0.2">
      <c r="A1436" s="4"/>
      <c r="B1436" s="4"/>
      <c r="C1436" s="4"/>
      <c r="D1436" s="4"/>
      <c r="E1436" s="4"/>
    </row>
    <row r="1437" spans="1:5" x14ac:dyDescent="0.2">
      <c r="A1437" s="4"/>
      <c r="B1437" s="4"/>
      <c r="C1437" s="4"/>
      <c r="D1437" s="4"/>
      <c r="E1437" s="4"/>
    </row>
    <row r="1438" spans="1:5" x14ac:dyDescent="0.2">
      <c r="A1438" s="4"/>
      <c r="B1438" s="4"/>
      <c r="C1438" s="4"/>
      <c r="D1438" s="4"/>
      <c r="E1438" s="4"/>
    </row>
    <row r="1439" spans="1:5" x14ac:dyDescent="0.2">
      <c r="A1439" s="4"/>
      <c r="B1439" s="4"/>
      <c r="C1439" s="4"/>
      <c r="D1439" s="4"/>
      <c r="E1439" s="4"/>
    </row>
    <row r="1440" spans="1:5" x14ac:dyDescent="0.2">
      <c r="A1440" s="4"/>
      <c r="B1440" s="4"/>
      <c r="C1440" s="4"/>
      <c r="D1440" s="4"/>
      <c r="E1440" s="4"/>
    </row>
    <row r="1441" spans="1:5" x14ac:dyDescent="0.2">
      <c r="A1441" s="4"/>
      <c r="B1441" s="4"/>
      <c r="C1441" s="4"/>
      <c r="D1441" s="4"/>
      <c r="E1441" s="4"/>
    </row>
    <row r="1442" spans="1:5" x14ac:dyDescent="0.2">
      <c r="A1442" s="4"/>
      <c r="B1442" s="4"/>
      <c r="C1442" s="4"/>
      <c r="D1442" s="4"/>
      <c r="E1442" s="4"/>
    </row>
    <row r="1443" spans="1:5" x14ac:dyDescent="0.2">
      <c r="A1443" s="4"/>
      <c r="B1443" s="4"/>
      <c r="C1443" s="4"/>
      <c r="D1443" s="4"/>
      <c r="E1443" s="4"/>
    </row>
    <row r="1444" spans="1:5" x14ac:dyDescent="0.2">
      <c r="A1444" s="4"/>
      <c r="B1444" s="4"/>
      <c r="C1444" s="4"/>
      <c r="D1444" s="4"/>
      <c r="E1444" s="4"/>
    </row>
    <row r="1445" spans="1:5" x14ac:dyDescent="0.2">
      <c r="A1445" s="4"/>
      <c r="B1445" s="4"/>
      <c r="C1445" s="4"/>
      <c r="D1445" s="4"/>
      <c r="E1445" s="4"/>
    </row>
    <row r="1446" spans="1:5" x14ac:dyDescent="0.2">
      <c r="A1446" s="4"/>
      <c r="B1446" s="4"/>
      <c r="C1446" s="4"/>
      <c r="D1446" s="4"/>
      <c r="E1446" s="4"/>
    </row>
    <row r="1447" spans="1:5" x14ac:dyDescent="0.2">
      <c r="A1447" s="4"/>
      <c r="B1447" s="4"/>
      <c r="C1447" s="4"/>
      <c r="D1447" s="4"/>
      <c r="E1447" s="4"/>
    </row>
    <row r="1448" spans="1:5" x14ac:dyDescent="0.2">
      <c r="A1448" s="4"/>
      <c r="B1448" s="4"/>
      <c r="C1448" s="4"/>
      <c r="D1448" s="4"/>
      <c r="E1448" s="4"/>
    </row>
    <row r="1449" spans="1:5" x14ac:dyDescent="0.2">
      <c r="A1449" s="4"/>
      <c r="B1449" s="4"/>
      <c r="C1449" s="4"/>
      <c r="D1449" s="4"/>
      <c r="E1449" s="4"/>
    </row>
    <row r="1450" spans="1:5" x14ac:dyDescent="0.2">
      <c r="A1450" s="4"/>
      <c r="B1450" s="4"/>
      <c r="C1450" s="4"/>
      <c r="D1450" s="4"/>
      <c r="E1450" s="4"/>
    </row>
    <row r="1451" spans="1:5" x14ac:dyDescent="0.2">
      <c r="A1451" s="4"/>
      <c r="B1451" s="4"/>
      <c r="C1451" s="4"/>
      <c r="D1451" s="4"/>
      <c r="E1451" s="4"/>
    </row>
    <row r="1452" spans="1:5" x14ac:dyDescent="0.2">
      <c r="A1452" s="4"/>
      <c r="B1452" s="4"/>
      <c r="C1452" s="4"/>
      <c r="D1452" s="4"/>
      <c r="E1452" s="4"/>
    </row>
    <row r="1453" spans="1:5" x14ac:dyDescent="0.2">
      <c r="A1453" s="4"/>
      <c r="B1453" s="4"/>
      <c r="C1453" s="4"/>
      <c r="D1453" s="4"/>
      <c r="E1453" s="4"/>
    </row>
    <row r="1454" spans="1:5" x14ac:dyDescent="0.2">
      <c r="A1454" s="4"/>
      <c r="B1454" s="4"/>
      <c r="C1454" s="4"/>
      <c r="D1454" s="4"/>
      <c r="E1454" s="4"/>
    </row>
    <row r="1455" spans="1:5" x14ac:dyDescent="0.2">
      <c r="A1455" s="4"/>
      <c r="B1455" s="4"/>
      <c r="C1455" s="4"/>
      <c r="D1455" s="4"/>
      <c r="E1455" s="4"/>
    </row>
    <row r="1456" spans="1:5" x14ac:dyDescent="0.2">
      <c r="A1456" s="4"/>
      <c r="B1456" s="4"/>
      <c r="C1456" s="4"/>
      <c r="D1456" s="4"/>
      <c r="E1456" s="4"/>
    </row>
    <row r="1457" spans="1:5" x14ac:dyDescent="0.2">
      <c r="A1457" s="4"/>
      <c r="B1457" s="4"/>
      <c r="C1457" s="4"/>
      <c r="D1457" s="4"/>
      <c r="E1457" s="4"/>
    </row>
    <row r="1458" spans="1:5" x14ac:dyDescent="0.2">
      <c r="A1458" s="4"/>
      <c r="B1458" s="4"/>
      <c r="C1458" s="4"/>
      <c r="D1458" s="4"/>
      <c r="E1458" s="4"/>
    </row>
    <row r="1459" spans="1:5" x14ac:dyDescent="0.2">
      <c r="A1459" s="4"/>
      <c r="B1459" s="4"/>
      <c r="C1459" s="4"/>
      <c r="D1459" s="4"/>
      <c r="E1459" s="4"/>
    </row>
    <row r="1460" spans="1:5" x14ac:dyDescent="0.2">
      <c r="A1460" s="4"/>
      <c r="B1460" s="4"/>
      <c r="C1460" s="4"/>
      <c r="D1460" s="4"/>
      <c r="E1460" s="4"/>
    </row>
    <row r="1461" spans="1:5" x14ac:dyDescent="0.2">
      <c r="A1461" s="4"/>
      <c r="B1461" s="4"/>
      <c r="C1461" s="4"/>
      <c r="D1461" s="4"/>
      <c r="E1461" s="4"/>
    </row>
    <row r="1462" spans="1:5" x14ac:dyDescent="0.2">
      <c r="A1462" s="4"/>
      <c r="B1462" s="4"/>
      <c r="C1462" s="4"/>
      <c r="D1462" s="4"/>
      <c r="E1462" s="4"/>
    </row>
    <row r="1463" spans="1:5" x14ac:dyDescent="0.2">
      <c r="A1463" s="4"/>
      <c r="B1463" s="4"/>
      <c r="C1463" s="4"/>
      <c r="D1463" s="4"/>
      <c r="E1463" s="4"/>
    </row>
    <row r="1464" spans="1:5" x14ac:dyDescent="0.2">
      <c r="A1464" s="4"/>
      <c r="B1464" s="4"/>
      <c r="C1464" s="4"/>
      <c r="D1464" s="4"/>
      <c r="E1464" s="4"/>
    </row>
    <row r="1465" spans="1:5" x14ac:dyDescent="0.2">
      <c r="A1465" s="4"/>
      <c r="B1465" s="4"/>
      <c r="C1465" s="4"/>
      <c r="D1465" s="4"/>
      <c r="E1465" s="4"/>
    </row>
    <row r="1466" spans="1:5" x14ac:dyDescent="0.2">
      <c r="A1466" s="4"/>
      <c r="B1466" s="4"/>
      <c r="C1466" s="4"/>
      <c r="D1466" s="4"/>
      <c r="E1466" s="4"/>
    </row>
    <row r="1467" spans="1:5" x14ac:dyDescent="0.2">
      <c r="A1467" s="4"/>
      <c r="B1467" s="4"/>
      <c r="C1467" s="4"/>
      <c r="D1467" s="4"/>
      <c r="E1467" s="4"/>
    </row>
    <row r="1468" spans="1:5" x14ac:dyDescent="0.2">
      <c r="A1468" s="4"/>
      <c r="B1468" s="4"/>
      <c r="C1468" s="4"/>
      <c r="D1468" s="4"/>
      <c r="E1468" s="4"/>
    </row>
    <row r="1469" spans="1:5" x14ac:dyDescent="0.2">
      <c r="A1469" s="4"/>
      <c r="B1469" s="4"/>
      <c r="C1469" s="4"/>
      <c r="D1469" s="4"/>
      <c r="E1469" s="4"/>
    </row>
    <row r="1470" spans="1:5" x14ac:dyDescent="0.2">
      <c r="A1470" s="4"/>
      <c r="B1470" s="4"/>
      <c r="C1470" s="4"/>
      <c r="D1470" s="4"/>
      <c r="E1470" s="4"/>
    </row>
    <row r="1471" spans="1:5" x14ac:dyDescent="0.2">
      <c r="A1471" s="4"/>
      <c r="B1471" s="4"/>
      <c r="C1471" s="4"/>
      <c r="D1471" s="4"/>
      <c r="E1471" s="4"/>
    </row>
    <row r="1472" spans="1:5" x14ac:dyDescent="0.2">
      <c r="A1472" s="4"/>
      <c r="B1472" s="4"/>
      <c r="C1472" s="4"/>
      <c r="D1472" s="4"/>
      <c r="E1472" s="4"/>
    </row>
    <row r="1473" spans="1:5" x14ac:dyDescent="0.2">
      <c r="A1473" s="4"/>
      <c r="B1473" s="4"/>
      <c r="C1473" s="4"/>
      <c r="D1473" s="4"/>
      <c r="E1473" s="4"/>
    </row>
    <row r="1474" spans="1:5" x14ac:dyDescent="0.2">
      <c r="A1474" s="4"/>
      <c r="B1474" s="4"/>
      <c r="C1474" s="4"/>
      <c r="D1474" s="4"/>
      <c r="E1474" s="4"/>
    </row>
    <row r="1475" spans="1:5" x14ac:dyDescent="0.2">
      <c r="A1475" s="4"/>
      <c r="B1475" s="4"/>
      <c r="C1475" s="4"/>
      <c r="D1475" s="4"/>
      <c r="E1475" s="4"/>
    </row>
    <row r="1476" spans="1:5" x14ac:dyDescent="0.2">
      <c r="A1476" s="4"/>
      <c r="B1476" s="4"/>
      <c r="C1476" s="4"/>
      <c r="D1476" s="4"/>
      <c r="E1476" s="4"/>
    </row>
    <row r="1477" spans="1:5" x14ac:dyDescent="0.2">
      <c r="A1477" s="4"/>
      <c r="B1477" s="4"/>
      <c r="C1477" s="4"/>
      <c r="D1477" s="4"/>
      <c r="E1477" s="4"/>
    </row>
    <row r="1478" spans="1:5" x14ac:dyDescent="0.2">
      <c r="A1478" s="4"/>
      <c r="B1478" s="4"/>
      <c r="C1478" s="4"/>
      <c r="D1478" s="4"/>
      <c r="E1478" s="4"/>
    </row>
    <row r="1479" spans="1:5" x14ac:dyDescent="0.2">
      <c r="A1479" s="4"/>
      <c r="B1479" s="4"/>
      <c r="C1479" s="4"/>
      <c r="D1479" s="4"/>
      <c r="E1479" s="4"/>
    </row>
    <row r="1480" spans="1:5" x14ac:dyDescent="0.2">
      <c r="A1480" s="4"/>
      <c r="B1480" s="4"/>
      <c r="C1480" s="4"/>
      <c r="D1480" s="4"/>
      <c r="E1480" s="4"/>
    </row>
    <row r="1481" spans="1:5" x14ac:dyDescent="0.2">
      <c r="A1481" s="4"/>
      <c r="B1481" s="4"/>
      <c r="C1481" s="4"/>
      <c r="D1481" s="4"/>
      <c r="E1481" s="4"/>
    </row>
    <row r="1482" spans="1:5" x14ac:dyDescent="0.2">
      <c r="A1482" s="4"/>
      <c r="B1482" s="4"/>
      <c r="C1482" s="4"/>
      <c r="D1482" s="4"/>
      <c r="E1482" s="4"/>
    </row>
    <row r="1483" spans="1:5" x14ac:dyDescent="0.2">
      <c r="A1483" s="4"/>
      <c r="B1483" s="4"/>
      <c r="C1483" s="4"/>
      <c r="D1483" s="4"/>
      <c r="E1483" s="4"/>
    </row>
    <row r="1484" spans="1:5" x14ac:dyDescent="0.2">
      <c r="A1484" s="4"/>
      <c r="B1484" s="4"/>
      <c r="C1484" s="4"/>
      <c r="D1484" s="4"/>
      <c r="E1484" s="4"/>
    </row>
    <row r="1485" spans="1:5" x14ac:dyDescent="0.2">
      <c r="A1485" s="4"/>
      <c r="B1485" s="4"/>
      <c r="C1485" s="4"/>
      <c r="D1485" s="4"/>
      <c r="E1485" s="4"/>
    </row>
    <row r="1486" spans="1:5" x14ac:dyDescent="0.2">
      <c r="A1486" s="4"/>
      <c r="B1486" s="4"/>
      <c r="C1486" s="4"/>
      <c r="D1486" s="4"/>
      <c r="E1486" s="4"/>
    </row>
    <row r="1487" spans="1:5" x14ac:dyDescent="0.2">
      <c r="A1487" s="4"/>
      <c r="B1487" s="4"/>
      <c r="C1487" s="4"/>
      <c r="D1487" s="4"/>
      <c r="E1487" s="4"/>
    </row>
    <row r="1488" spans="1:5" x14ac:dyDescent="0.2">
      <c r="A1488" s="4"/>
      <c r="B1488" s="4"/>
      <c r="C1488" s="4"/>
      <c r="D1488" s="4"/>
      <c r="E1488" s="4"/>
    </row>
    <row r="1489" spans="1:5" x14ac:dyDescent="0.2">
      <c r="A1489" s="4"/>
      <c r="B1489" s="4"/>
      <c r="C1489" s="4"/>
      <c r="D1489" s="4"/>
      <c r="E1489" s="4"/>
    </row>
    <row r="1490" spans="1:5" x14ac:dyDescent="0.2">
      <c r="A1490" s="4"/>
      <c r="B1490" s="4"/>
      <c r="C1490" s="4"/>
      <c r="D1490" s="4"/>
      <c r="E1490" s="4"/>
    </row>
    <row r="1491" spans="1:5" x14ac:dyDescent="0.2">
      <c r="A1491" s="4"/>
      <c r="B1491" s="4"/>
      <c r="C1491" s="4"/>
      <c r="D1491" s="4"/>
      <c r="E1491" s="4"/>
    </row>
    <row r="1492" spans="1:5" x14ac:dyDescent="0.2">
      <c r="A1492" s="4"/>
      <c r="B1492" s="4"/>
      <c r="C1492" s="4"/>
      <c r="D1492" s="4"/>
      <c r="E1492" s="4"/>
    </row>
    <row r="1493" spans="1:5" x14ac:dyDescent="0.2">
      <c r="A1493" s="4"/>
      <c r="B1493" s="4"/>
      <c r="C1493" s="4"/>
      <c r="D1493" s="4"/>
      <c r="E1493" s="4"/>
    </row>
    <row r="1494" spans="1:5" x14ac:dyDescent="0.2">
      <c r="A1494" s="4"/>
      <c r="B1494" s="4"/>
      <c r="C1494" s="4"/>
      <c r="D1494" s="4"/>
      <c r="E1494" s="4"/>
    </row>
    <row r="1495" spans="1:5" x14ac:dyDescent="0.2">
      <c r="A1495" s="4"/>
      <c r="B1495" s="4"/>
      <c r="C1495" s="4"/>
      <c r="D1495" s="4"/>
      <c r="E1495" s="4"/>
    </row>
    <row r="1496" spans="1:5" x14ac:dyDescent="0.2">
      <c r="A1496" s="4"/>
      <c r="B1496" s="4"/>
      <c r="C1496" s="4"/>
      <c r="D1496" s="4"/>
      <c r="E1496" s="4"/>
    </row>
    <row r="1497" spans="1:5" x14ac:dyDescent="0.2">
      <c r="A1497" s="4"/>
      <c r="B1497" s="4"/>
      <c r="C1497" s="4"/>
      <c r="D1497" s="4"/>
      <c r="E1497" s="4"/>
    </row>
    <row r="1498" spans="1:5" x14ac:dyDescent="0.2">
      <c r="A1498" s="4"/>
      <c r="B1498" s="4"/>
      <c r="C1498" s="4"/>
      <c r="D1498" s="4"/>
      <c r="E1498" s="4"/>
    </row>
    <row r="1499" spans="1:5" x14ac:dyDescent="0.2">
      <c r="A1499" s="4"/>
      <c r="B1499" s="4"/>
      <c r="C1499" s="4"/>
      <c r="D1499" s="4"/>
      <c r="E1499" s="4"/>
    </row>
    <row r="1500" spans="1:5" x14ac:dyDescent="0.2">
      <c r="A1500" s="4"/>
      <c r="B1500" s="4"/>
      <c r="C1500" s="4"/>
      <c r="D1500" s="4"/>
      <c r="E1500" s="4"/>
    </row>
    <row r="1501" spans="1:5" x14ac:dyDescent="0.2">
      <c r="A1501" s="4"/>
      <c r="B1501" s="4"/>
      <c r="C1501" s="4"/>
      <c r="D1501" s="4"/>
      <c r="E1501" s="4"/>
    </row>
    <row r="1502" spans="1:5" x14ac:dyDescent="0.2">
      <c r="A1502" s="4"/>
      <c r="B1502" s="4"/>
      <c r="C1502" s="4"/>
      <c r="D1502" s="4"/>
      <c r="E1502" s="4"/>
    </row>
    <row r="1503" spans="1:5" x14ac:dyDescent="0.2">
      <c r="A1503" s="4"/>
      <c r="B1503" s="4"/>
      <c r="C1503" s="4"/>
      <c r="D1503" s="4"/>
      <c r="E1503" s="4"/>
    </row>
    <row r="1504" spans="1:5" x14ac:dyDescent="0.2">
      <c r="A1504" s="4"/>
      <c r="B1504" s="4"/>
      <c r="C1504" s="4"/>
      <c r="D1504" s="4"/>
      <c r="E1504" s="4"/>
    </row>
    <row r="1505" spans="1:5" x14ac:dyDescent="0.2">
      <c r="A1505" s="4"/>
      <c r="B1505" s="4"/>
      <c r="C1505" s="4"/>
      <c r="D1505" s="4"/>
      <c r="E1505" s="4"/>
    </row>
    <row r="1506" spans="1:5" x14ac:dyDescent="0.2">
      <c r="A1506" s="4"/>
      <c r="B1506" s="4"/>
      <c r="C1506" s="4"/>
      <c r="D1506" s="4"/>
      <c r="E1506" s="4"/>
    </row>
    <row r="1507" spans="1:5" x14ac:dyDescent="0.2">
      <c r="A1507" s="4"/>
      <c r="B1507" s="4"/>
      <c r="C1507" s="4"/>
      <c r="D1507" s="4"/>
      <c r="E1507" s="4"/>
    </row>
    <row r="1508" spans="1:5" x14ac:dyDescent="0.2">
      <c r="A1508" s="4"/>
      <c r="B1508" s="4"/>
      <c r="C1508" s="4"/>
      <c r="D1508" s="4"/>
      <c r="E1508" s="4"/>
    </row>
    <row r="1509" spans="1:5" x14ac:dyDescent="0.2">
      <c r="A1509" s="4"/>
      <c r="B1509" s="4"/>
      <c r="C1509" s="4"/>
      <c r="D1509" s="4"/>
      <c r="E1509" s="4"/>
    </row>
    <row r="1510" spans="1:5" x14ac:dyDescent="0.2">
      <c r="A1510" s="4"/>
      <c r="B1510" s="4"/>
      <c r="C1510" s="4"/>
      <c r="D1510" s="4"/>
      <c r="E1510" s="4"/>
    </row>
    <row r="1511" spans="1:5" x14ac:dyDescent="0.2">
      <c r="A1511" s="4"/>
      <c r="B1511" s="4"/>
      <c r="C1511" s="4"/>
      <c r="D1511" s="4"/>
      <c r="E1511" s="4"/>
    </row>
    <row r="1512" spans="1:5" x14ac:dyDescent="0.2">
      <c r="A1512" s="4"/>
      <c r="B1512" s="4"/>
      <c r="C1512" s="4"/>
      <c r="D1512" s="4"/>
      <c r="E1512" s="4"/>
    </row>
    <row r="1513" spans="1:5" x14ac:dyDescent="0.2">
      <c r="A1513" s="4"/>
      <c r="B1513" s="4"/>
      <c r="C1513" s="4"/>
      <c r="D1513" s="4"/>
      <c r="E1513" s="4"/>
    </row>
    <row r="1514" spans="1:5" x14ac:dyDescent="0.2">
      <c r="A1514" s="4"/>
      <c r="B1514" s="4"/>
      <c r="C1514" s="4"/>
      <c r="D1514" s="4"/>
      <c r="E1514" s="4"/>
    </row>
    <row r="1515" spans="1:5" x14ac:dyDescent="0.2">
      <c r="A1515" s="4"/>
      <c r="B1515" s="4"/>
      <c r="C1515" s="4"/>
      <c r="D1515" s="4"/>
      <c r="E1515" s="4"/>
    </row>
    <row r="1516" spans="1:5" x14ac:dyDescent="0.2">
      <c r="A1516" s="4"/>
      <c r="B1516" s="4"/>
      <c r="C1516" s="4"/>
      <c r="D1516" s="4"/>
      <c r="E1516" s="4"/>
    </row>
    <row r="1517" spans="1:5" x14ac:dyDescent="0.2">
      <c r="A1517" s="4"/>
      <c r="B1517" s="4"/>
      <c r="C1517" s="4"/>
      <c r="D1517" s="4"/>
      <c r="E1517" s="4"/>
    </row>
    <row r="1518" spans="1:5" x14ac:dyDescent="0.2">
      <c r="A1518" s="4"/>
      <c r="B1518" s="4"/>
      <c r="C1518" s="4"/>
      <c r="D1518" s="4"/>
      <c r="E1518" s="4"/>
    </row>
    <row r="1519" spans="1:5" x14ac:dyDescent="0.2">
      <c r="A1519" s="4"/>
      <c r="B1519" s="4"/>
      <c r="C1519" s="4"/>
      <c r="D1519" s="4"/>
      <c r="E1519" s="4"/>
    </row>
    <row r="1520" spans="1:5" x14ac:dyDescent="0.2">
      <c r="A1520" s="4"/>
      <c r="B1520" s="4"/>
      <c r="C1520" s="4"/>
      <c r="D1520" s="4"/>
      <c r="E1520" s="4"/>
    </row>
    <row r="1521" spans="1:5" x14ac:dyDescent="0.2">
      <c r="A1521" s="4"/>
      <c r="B1521" s="4"/>
      <c r="C1521" s="4"/>
      <c r="D1521" s="4"/>
      <c r="E1521" s="4"/>
    </row>
    <row r="1522" spans="1:5" x14ac:dyDescent="0.2">
      <c r="A1522" s="4"/>
      <c r="B1522" s="4"/>
      <c r="C1522" s="4"/>
      <c r="D1522" s="4"/>
      <c r="E1522" s="4"/>
    </row>
    <row r="1523" spans="1:5" x14ac:dyDescent="0.2">
      <c r="A1523" s="4"/>
      <c r="B1523" s="4"/>
      <c r="C1523" s="4"/>
      <c r="D1523" s="4"/>
      <c r="E1523" s="4"/>
    </row>
    <row r="1524" spans="1:5" x14ac:dyDescent="0.2">
      <c r="A1524" s="4"/>
      <c r="B1524" s="4"/>
      <c r="C1524" s="4"/>
      <c r="D1524" s="4"/>
      <c r="E1524" s="4"/>
    </row>
    <row r="1525" spans="1:5" x14ac:dyDescent="0.2">
      <c r="A1525" s="4"/>
      <c r="B1525" s="4"/>
      <c r="C1525" s="4"/>
      <c r="D1525" s="4"/>
      <c r="E1525" s="4"/>
    </row>
    <row r="1526" spans="1:5" x14ac:dyDescent="0.2">
      <c r="A1526" s="4"/>
      <c r="B1526" s="4"/>
      <c r="C1526" s="4"/>
      <c r="D1526" s="4"/>
      <c r="E1526" s="4"/>
    </row>
    <row r="1527" spans="1:5" x14ac:dyDescent="0.2">
      <c r="A1527" s="4"/>
      <c r="B1527" s="4"/>
      <c r="C1527" s="4"/>
      <c r="D1527" s="4"/>
      <c r="E1527" s="4"/>
    </row>
    <row r="1528" spans="1:5" x14ac:dyDescent="0.2">
      <c r="A1528" s="4"/>
      <c r="B1528" s="4"/>
      <c r="C1528" s="4"/>
      <c r="D1528" s="4"/>
      <c r="E1528" s="4"/>
    </row>
    <row r="1529" spans="1:5" x14ac:dyDescent="0.2">
      <c r="A1529" s="4"/>
      <c r="B1529" s="4"/>
      <c r="C1529" s="4"/>
      <c r="D1529" s="4"/>
      <c r="E1529" s="4"/>
    </row>
    <row r="1530" spans="1:5" x14ac:dyDescent="0.2">
      <c r="A1530" s="4"/>
      <c r="B1530" s="4"/>
      <c r="C1530" s="4"/>
      <c r="D1530" s="4"/>
      <c r="E1530" s="4"/>
    </row>
    <row r="1531" spans="1:5" x14ac:dyDescent="0.2">
      <c r="A1531" s="4"/>
      <c r="B1531" s="4"/>
      <c r="C1531" s="4"/>
      <c r="D1531" s="4"/>
      <c r="E1531" s="4"/>
    </row>
    <row r="1532" spans="1:5" x14ac:dyDescent="0.2">
      <c r="A1532" s="4"/>
      <c r="B1532" s="4"/>
      <c r="C1532" s="4"/>
      <c r="D1532" s="4"/>
      <c r="E1532" s="4"/>
    </row>
    <row r="1533" spans="1:5" x14ac:dyDescent="0.2">
      <c r="A1533" s="4"/>
      <c r="B1533" s="4"/>
      <c r="C1533" s="4"/>
      <c r="D1533" s="4"/>
      <c r="E1533" s="4"/>
    </row>
    <row r="1534" spans="1:5" x14ac:dyDescent="0.2">
      <c r="A1534" s="4"/>
      <c r="B1534" s="4"/>
      <c r="C1534" s="4"/>
      <c r="D1534" s="4"/>
      <c r="E1534" s="4"/>
    </row>
    <row r="1535" spans="1:5" x14ac:dyDescent="0.2">
      <c r="A1535" s="4"/>
      <c r="B1535" s="4"/>
      <c r="C1535" s="4"/>
      <c r="D1535" s="4"/>
      <c r="E1535" s="4"/>
    </row>
    <row r="1536" spans="1:5" x14ac:dyDescent="0.2">
      <c r="A1536" s="4"/>
      <c r="B1536" s="4"/>
      <c r="C1536" s="4"/>
      <c r="D1536" s="4"/>
      <c r="E1536" s="4"/>
    </row>
    <row r="1537" spans="1:5" x14ac:dyDescent="0.2">
      <c r="A1537" s="4"/>
      <c r="B1537" s="4"/>
      <c r="C1537" s="4"/>
      <c r="D1537" s="4"/>
      <c r="E1537" s="4"/>
    </row>
    <row r="1538" spans="1:5" x14ac:dyDescent="0.2">
      <c r="A1538" s="4"/>
      <c r="B1538" s="4"/>
      <c r="C1538" s="4"/>
      <c r="D1538" s="4"/>
      <c r="E1538" s="4"/>
    </row>
    <row r="1539" spans="1:5" x14ac:dyDescent="0.2">
      <c r="A1539" s="4"/>
      <c r="B1539" s="4"/>
      <c r="C1539" s="4"/>
      <c r="D1539" s="4"/>
      <c r="E1539" s="4"/>
    </row>
    <row r="1540" spans="1:5" x14ac:dyDescent="0.2">
      <c r="A1540" s="4"/>
      <c r="B1540" s="4"/>
      <c r="C1540" s="4"/>
      <c r="D1540" s="4"/>
      <c r="E1540" s="4"/>
    </row>
    <row r="1541" spans="1:5" x14ac:dyDescent="0.2">
      <c r="A1541" s="4"/>
      <c r="B1541" s="4"/>
      <c r="C1541" s="4"/>
      <c r="D1541" s="4"/>
      <c r="E1541" s="4"/>
    </row>
    <row r="1542" spans="1:5" x14ac:dyDescent="0.2">
      <c r="A1542" s="4"/>
      <c r="B1542" s="4"/>
      <c r="C1542" s="4"/>
      <c r="D1542" s="4"/>
      <c r="E1542" s="4"/>
    </row>
    <row r="1543" spans="1:5" x14ac:dyDescent="0.2">
      <c r="A1543" s="4"/>
      <c r="B1543" s="4"/>
      <c r="C1543" s="4"/>
      <c r="D1543" s="4"/>
      <c r="E1543" s="4"/>
    </row>
    <row r="1544" spans="1:5" x14ac:dyDescent="0.2">
      <c r="A1544" s="4"/>
      <c r="B1544" s="4"/>
      <c r="C1544" s="4"/>
      <c r="D1544" s="4"/>
      <c r="E1544" s="4"/>
    </row>
    <row r="1545" spans="1:5" x14ac:dyDescent="0.2">
      <c r="A1545" s="4"/>
      <c r="B1545" s="4"/>
      <c r="C1545" s="4"/>
      <c r="D1545" s="4"/>
      <c r="E1545" s="4"/>
    </row>
    <row r="1546" spans="1:5" x14ac:dyDescent="0.2">
      <c r="A1546" s="4"/>
      <c r="B1546" s="4"/>
      <c r="C1546" s="4"/>
      <c r="D1546" s="4"/>
      <c r="E1546" s="4"/>
    </row>
    <row r="1547" spans="1:5" x14ac:dyDescent="0.2">
      <c r="A1547" s="4"/>
      <c r="B1547" s="4"/>
      <c r="C1547" s="4"/>
      <c r="D1547" s="4"/>
      <c r="E1547" s="4"/>
    </row>
    <row r="1548" spans="1:5" x14ac:dyDescent="0.2">
      <c r="A1548" s="4"/>
      <c r="B1548" s="4"/>
      <c r="C1548" s="4"/>
      <c r="D1548" s="4"/>
      <c r="E1548" s="4"/>
    </row>
    <row r="1549" spans="1:5" x14ac:dyDescent="0.2">
      <c r="A1549" s="4"/>
      <c r="B1549" s="4"/>
      <c r="C1549" s="4"/>
      <c r="D1549" s="4"/>
      <c r="E1549" s="4"/>
    </row>
    <row r="1550" spans="1:5" x14ac:dyDescent="0.2">
      <c r="A1550" s="4"/>
      <c r="B1550" s="4"/>
      <c r="C1550" s="4"/>
      <c r="D1550" s="4"/>
      <c r="E1550" s="4"/>
    </row>
    <row r="1551" spans="1:5" x14ac:dyDescent="0.2">
      <c r="A1551" s="4"/>
      <c r="B1551" s="4"/>
      <c r="C1551" s="4"/>
      <c r="D1551" s="4"/>
      <c r="E1551" s="4"/>
    </row>
    <row r="1552" spans="1:5" x14ac:dyDescent="0.2">
      <c r="A1552" s="4"/>
      <c r="B1552" s="4"/>
      <c r="C1552" s="4"/>
      <c r="D1552" s="4"/>
      <c r="E1552" s="4"/>
    </row>
    <row r="1553" spans="1:5" x14ac:dyDescent="0.2">
      <c r="A1553" s="4"/>
      <c r="B1553" s="4"/>
      <c r="C1553" s="4"/>
      <c r="D1553" s="4"/>
      <c r="E1553" s="4"/>
    </row>
    <row r="1554" spans="1:5" x14ac:dyDescent="0.2">
      <c r="A1554" s="4"/>
      <c r="B1554" s="4"/>
      <c r="C1554" s="4"/>
      <c r="D1554" s="4"/>
      <c r="E1554" s="4"/>
    </row>
    <row r="1555" spans="1:5" x14ac:dyDescent="0.2">
      <c r="A1555" s="4"/>
      <c r="B1555" s="4"/>
      <c r="C1555" s="4"/>
      <c r="D1555" s="4"/>
      <c r="E1555" s="4"/>
    </row>
    <row r="1556" spans="1:5" x14ac:dyDescent="0.2">
      <c r="A1556" s="4"/>
      <c r="B1556" s="4"/>
      <c r="C1556" s="4"/>
      <c r="D1556" s="4"/>
      <c r="E1556" s="4"/>
    </row>
    <row r="1557" spans="1:5" x14ac:dyDescent="0.2">
      <c r="A1557" s="4"/>
      <c r="B1557" s="4"/>
      <c r="C1557" s="4"/>
      <c r="D1557" s="4"/>
      <c r="E1557" s="4"/>
    </row>
    <row r="1558" spans="1:5" x14ac:dyDescent="0.2">
      <c r="A1558" s="4"/>
      <c r="B1558" s="4"/>
      <c r="C1558" s="4"/>
      <c r="D1558" s="4"/>
      <c r="E1558" s="4"/>
    </row>
    <row r="1559" spans="1:5" x14ac:dyDescent="0.2">
      <c r="A1559" s="4"/>
      <c r="B1559" s="4"/>
      <c r="C1559" s="4"/>
      <c r="D1559" s="4"/>
      <c r="E1559" s="4"/>
    </row>
    <row r="1560" spans="1:5" x14ac:dyDescent="0.2">
      <c r="A1560" s="4"/>
      <c r="B1560" s="4"/>
      <c r="C1560" s="4"/>
      <c r="D1560" s="4"/>
      <c r="E1560" s="4"/>
    </row>
    <row r="1561" spans="1:5" x14ac:dyDescent="0.2">
      <c r="A1561" s="4"/>
      <c r="B1561" s="4"/>
      <c r="C1561" s="4"/>
      <c r="D1561" s="4"/>
      <c r="E1561" s="4"/>
    </row>
    <row r="1562" spans="1:5" x14ac:dyDescent="0.2">
      <c r="A1562" s="4"/>
      <c r="B1562" s="4"/>
      <c r="C1562" s="4"/>
      <c r="D1562" s="4"/>
      <c r="E1562" s="4"/>
    </row>
    <row r="1563" spans="1:5" x14ac:dyDescent="0.2">
      <c r="A1563" s="4"/>
      <c r="B1563" s="4"/>
      <c r="C1563" s="4"/>
      <c r="D1563" s="4"/>
      <c r="E1563" s="4"/>
    </row>
    <row r="1564" spans="1:5" x14ac:dyDescent="0.2">
      <c r="A1564" s="4"/>
      <c r="B1564" s="4"/>
      <c r="C1564" s="4"/>
      <c r="D1564" s="4"/>
      <c r="E1564" s="4"/>
    </row>
    <row r="1565" spans="1:5" x14ac:dyDescent="0.2">
      <c r="A1565" s="4"/>
      <c r="B1565" s="4"/>
      <c r="C1565" s="4"/>
      <c r="D1565" s="4"/>
      <c r="E1565" s="4"/>
    </row>
    <row r="1566" spans="1:5" x14ac:dyDescent="0.2">
      <c r="A1566" s="4"/>
      <c r="B1566" s="4"/>
      <c r="C1566" s="4"/>
      <c r="D1566" s="4"/>
      <c r="E1566" s="4"/>
    </row>
    <row r="1567" spans="1:5" x14ac:dyDescent="0.2">
      <c r="A1567" s="4"/>
      <c r="B1567" s="4"/>
      <c r="C1567" s="4"/>
      <c r="D1567" s="4"/>
      <c r="E1567" s="4"/>
    </row>
    <row r="1568" spans="1:5" x14ac:dyDescent="0.2">
      <c r="A1568" s="4"/>
      <c r="B1568" s="4"/>
      <c r="C1568" s="4"/>
      <c r="D1568" s="4"/>
      <c r="E1568" s="4"/>
    </row>
    <row r="1569" spans="1:5" x14ac:dyDescent="0.2">
      <c r="A1569" s="4"/>
      <c r="B1569" s="4"/>
      <c r="C1569" s="4"/>
      <c r="D1569" s="4"/>
      <c r="E1569" s="4"/>
    </row>
    <row r="1570" spans="1:5" x14ac:dyDescent="0.2">
      <c r="A1570" s="4"/>
      <c r="B1570" s="4"/>
      <c r="C1570" s="4"/>
      <c r="D1570" s="4"/>
      <c r="E1570" s="4"/>
    </row>
    <row r="1571" spans="1:5" x14ac:dyDescent="0.2">
      <c r="A1571" s="4"/>
      <c r="B1571" s="4"/>
      <c r="C1571" s="4"/>
      <c r="D1571" s="4"/>
      <c r="E1571" s="4"/>
    </row>
    <row r="1572" spans="1:5" x14ac:dyDescent="0.2">
      <c r="A1572" s="4"/>
      <c r="B1572" s="4"/>
      <c r="C1572" s="4"/>
      <c r="D1572" s="4"/>
      <c r="E1572" s="4"/>
    </row>
    <row r="1573" spans="1:5" x14ac:dyDescent="0.2">
      <c r="A1573" s="4"/>
      <c r="B1573" s="4"/>
      <c r="C1573" s="4"/>
      <c r="D1573" s="4"/>
      <c r="E1573" s="4"/>
    </row>
    <row r="1574" spans="1:5" x14ac:dyDescent="0.2">
      <c r="A1574" s="4"/>
      <c r="B1574" s="4"/>
      <c r="C1574" s="4"/>
      <c r="D1574" s="4"/>
      <c r="E1574" s="4"/>
    </row>
    <row r="1575" spans="1:5" x14ac:dyDescent="0.2">
      <c r="A1575" s="4"/>
      <c r="B1575" s="4"/>
      <c r="C1575" s="4"/>
      <c r="D1575" s="4"/>
      <c r="E1575" s="4"/>
    </row>
    <row r="1576" spans="1:5" x14ac:dyDescent="0.2">
      <c r="A1576" s="4"/>
      <c r="B1576" s="4"/>
      <c r="C1576" s="4"/>
      <c r="D1576" s="4"/>
      <c r="E1576" s="4"/>
    </row>
    <row r="1577" spans="1:5" x14ac:dyDescent="0.2">
      <c r="A1577" s="4"/>
      <c r="B1577" s="4"/>
      <c r="C1577" s="4"/>
      <c r="D1577" s="4"/>
      <c r="E1577" s="4"/>
    </row>
    <row r="1578" spans="1:5" x14ac:dyDescent="0.2">
      <c r="A1578" s="4"/>
      <c r="B1578" s="4"/>
      <c r="C1578" s="4"/>
      <c r="D1578" s="4"/>
      <c r="E1578" s="4"/>
    </row>
    <row r="1579" spans="1:5" x14ac:dyDescent="0.2">
      <c r="A1579" s="4"/>
      <c r="B1579" s="4"/>
      <c r="C1579" s="4"/>
      <c r="D1579" s="4"/>
      <c r="E1579" s="4"/>
    </row>
    <row r="1580" spans="1:5" x14ac:dyDescent="0.2">
      <c r="A1580" s="4"/>
      <c r="B1580" s="4"/>
      <c r="C1580" s="4"/>
      <c r="D1580" s="4"/>
      <c r="E1580" s="4"/>
    </row>
    <row r="1581" spans="1:5" x14ac:dyDescent="0.2">
      <c r="A1581" s="4"/>
      <c r="B1581" s="4"/>
      <c r="C1581" s="4"/>
      <c r="D1581" s="4"/>
      <c r="E1581" s="4"/>
    </row>
    <row r="1582" spans="1:5" x14ac:dyDescent="0.2">
      <c r="A1582" s="4"/>
      <c r="B1582" s="4"/>
      <c r="C1582" s="4"/>
      <c r="D1582" s="4"/>
      <c r="E1582" s="4"/>
    </row>
    <row r="1583" spans="1:5" x14ac:dyDescent="0.2">
      <c r="A1583" s="4"/>
      <c r="B1583" s="4"/>
      <c r="C1583" s="4"/>
      <c r="D1583" s="4"/>
      <c r="E1583" s="4"/>
    </row>
    <row r="1584" spans="1:5" x14ac:dyDescent="0.2">
      <c r="A1584" s="4"/>
      <c r="B1584" s="4"/>
      <c r="C1584" s="4"/>
      <c r="D1584" s="4"/>
      <c r="E1584" s="4"/>
    </row>
    <row r="1585" spans="1:5" x14ac:dyDescent="0.2">
      <c r="A1585" s="4"/>
      <c r="B1585" s="4"/>
      <c r="C1585" s="4"/>
      <c r="D1585" s="4"/>
      <c r="E1585" s="4"/>
    </row>
    <row r="1586" spans="1:5" x14ac:dyDescent="0.2">
      <c r="A1586" s="4"/>
      <c r="B1586" s="4"/>
      <c r="C1586" s="4"/>
      <c r="D1586" s="4"/>
      <c r="E1586" s="4"/>
    </row>
    <row r="1587" spans="1:5" x14ac:dyDescent="0.2">
      <c r="A1587" s="4"/>
      <c r="B1587" s="4"/>
      <c r="C1587" s="4"/>
      <c r="D1587" s="4"/>
      <c r="E1587" s="4"/>
    </row>
    <row r="1588" spans="1:5" x14ac:dyDescent="0.2">
      <c r="A1588" s="4"/>
      <c r="B1588" s="4"/>
      <c r="C1588" s="4"/>
      <c r="D1588" s="4"/>
      <c r="E1588" s="4"/>
    </row>
    <row r="1589" spans="1:5" x14ac:dyDescent="0.2">
      <c r="A1589" s="4"/>
      <c r="B1589" s="4"/>
      <c r="C1589" s="4"/>
      <c r="D1589" s="4"/>
      <c r="E1589" s="4"/>
    </row>
    <row r="1590" spans="1:5" x14ac:dyDescent="0.2">
      <c r="A1590" s="4"/>
      <c r="B1590" s="4"/>
      <c r="C1590" s="4"/>
      <c r="D1590" s="4"/>
      <c r="E1590" s="4"/>
    </row>
    <row r="1591" spans="1:5" x14ac:dyDescent="0.2">
      <c r="A1591" s="4"/>
      <c r="B1591" s="4"/>
      <c r="C1591" s="4"/>
      <c r="D1591" s="4"/>
      <c r="E1591" s="4"/>
    </row>
    <row r="1592" spans="1:5" x14ac:dyDescent="0.2">
      <c r="A1592" s="4"/>
      <c r="B1592" s="4"/>
      <c r="C1592" s="4"/>
      <c r="D1592" s="4"/>
      <c r="E1592" s="4"/>
    </row>
    <row r="1593" spans="1:5" x14ac:dyDescent="0.2">
      <c r="A1593" s="4"/>
      <c r="B1593" s="4"/>
      <c r="C1593" s="4"/>
      <c r="D1593" s="4"/>
      <c r="E1593" s="4"/>
    </row>
    <row r="1594" spans="1:5" x14ac:dyDescent="0.2">
      <c r="A1594" s="4"/>
      <c r="B1594" s="4"/>
      <c r="C1594" s="4"/>
      <c r="D1594" s="4"/>
      <c r="E1594" s="4"/>
    </row>
    <row r="1595" spans="1:5" x14ac:dyDescent="0.2">
      <c r="A1595" s="4"/>
      <c r="B1595" s="4"/>
      <c r="C1595" s="4"/>
      <c r="D1595" s="4"/>
      <c r="E1595" s="4"/>
    </row>
    <row r="1596" spans="1:5" x14ac:dyDescent="0.2">
      <c r="A1596" s="4"/>
      <c r="B1596" s="4"/>
      <c r="C1596" s="4"/>
      <c r="D1596" s="4"/>
      <c r="E1596" s="4"/>
    </row>
    <row r="1597" spans="1:5" x14ac:dyDescent="0.2">
      <c r="A1597" s="4"/>
      <c r="B1597" s="4"/>
      <c r="C1597" s="4"/>
      <c r="D1597" s="4"/>
      <c r="E1597" s="4"/>
    </row>
    <row r="1598" spans="1:5" x14ac:dyDescent="0.2">
      <c r="A1598" s="4"/>
      <c r="B1598" s="4"/>
      <c r="C1598" s="4"/>
      <c r="D1598" s="4"/>
      <c r="E1598" s="4"/>
    </row>
    <row r="1599" spans="1:5" x14ac:dyDescent="0.2">
      <c r="A1599" s="4"/>
      <c r="B1599" s="4"/>
      <c r="C1599" s="4"/>
      <c r="D1599" s="4"/>
      <c r="E1599" s="4"/>
    </row>
    <row r="1600" spans="1:5" x14ac:dyDescent="0.2">
      <c r="A1600" s="4"/>
      <c r="B1600" s="4"/>
      <c r="C1600" s="4"/>
      <c r="D1600" s="4"/>
      <c r="E1600" s="4"/>
    </row>
    <row r="1601" spans="1:5" x14ac:dyDescent="0.2">
      <c r="A1601" s="4"/>
      <c r="B1601" s="4"/>
      <c r="C1601" s="4"/>
      <c r="D1601" s="4"/>
      <c r="E1601" s="4"/>
    </row>
    <row r="1602" spans="1:5" x14ac:dyDescent="0.2">
      <c r="A1602" s="4"/>
      <c r="B1602" s="4"/>
      <c r="C1602" s="4"/>
      <c r="D1602" s="4"/>
      <c r="E1602" s="4"/>
    </row>
    <row r="1603" spans="1:5" x14ac:dyDescent="0.2">
      <c r="A1603" s="4"/>
      <c r="B1603" s="4"/>
      <c r="C1603" s="4"/>
      <c r="D1603" s="4"/>
      <c r="E1603" s="4"/>
    </row>
    <row r="1604" spans="1:5" x14ac:dyDescent="0.2">
      <c r="A1604" s="4"/>
      <c r="B1604" s="4"/>
      <c r="C1604" s="4"/>
      <c r="D1604" s="4"/>
      <c r="E1604" s="4"/>
    </row>
    <row r="1605" spans="1:5" x14ac:dyDescent="0.2">
      <c r="A1605" s="4"/>
      <c r="B1605" s="4"/>
      <c r="C1605" s="4"/>
      <c r="D1605" s="4"/>
      <c r="E1605" s="4"/>
    </row>
    <row r="1606" spans="1:5" x14ac:dyDescent="0.2">
      <c r="A1606" s="4"/>
      <c r="B1606" s="4"/>
      <c r="C1606" s="4"/>
      <c r="D1606" s="4"/>
      <c r="E1606" s="4"/>
    </row>
    <row r="1607" spans="1:5" x14ac:dyDescent="0.2">
      <c r="A1607" s="4"/>
      <c r="B1607" s="4"/>
      <c r="C1607" s="4"/>
      <c r="D1607" s="4"/>
      <c r="E1607" s="4"/>
    </row>
    <row r="1608" spans="1:5" x14ac:dyDescent="0.2">
      <c r="A1608" s="4"/>
      <c r="B1608" s="4"/>
      <c r="C1608" s="4"/>
      <c r="D1608" s="4"/>
      <c r="E1608" s="4"/>
    </row>
    <row r="1609" spans="1:5" x14ac:dyDescent="0.2">
      <c r="A1609" s="4"/>
      <c r="B1609" s="4"/>
      <c r="C1609" s="4"/>
      <c r="D1609" s="4"/>
      <c r="E1609" s="4"/>
    </row>
    <row r="1610" spans="1:5" x14ac:dyDescent="0.2">
      <c r="A1610" s="4"/>
      <c r="B1610" s="4"/>
      <c r="C1610" s="4"/>
      <c r="D1610" s="4"/>
      <c r="E1610" s="4"/>
    </row>
    <row r="1611" spans="1:5" x14ac:dyDescent="0.2">
      <c r="A1611" s="4"/>
      <c r="B1611" s="4"/>
      <c r="C1611" s="4"/>
      <c r="D1611" s="4"/>
      <c r="E1611" s="4"/>
    </row>
    <row r="1612" spans="1:5" x14ac:dyDescent="0.2">
      <c r="A1612" s="4"/>
      <c r="B1612" s="4"/>
      <c r="C1612" s="4"/>
      <c r="D1612" s="4"/>
      <c r="E1612" s="4"/>
    </row>
    <row r="1613" spans="1:5" x14ac:dyDescent="0.2">
      <c r="A1613" s="4"/>
      <c r="B1613" s="4"/>
      <c r="C1613" s="4"/>
      <c r="D1613" s="4"/>
      <c r="E1613" s="4"/>
    </row>
    <row r="1614" spans="1:5" x14ac:dyDescent="0.2">
      <c r="A1614" s="4"/>
      <c r="B1614" s="4"/>
      <c r="C1614" s="4"/>
      <c r="D1614" s="4"/>
      <c r="E1614" s="4"/>
    </row>
    <row r="1615" spans="1:5" x14ac:dyDescent="0.2">
      <c r="A1615" s="4"/>
      <c r="B1615" s="4"/>
      <c r="C1615" s="4"/>
      <c r="D1615" s="4"/>
      <c r="E1615" s="4"/>
    </row>
    <row r="1616" spans="1:5" x14ac:dyDescent="0.2">
      <c r="A1616" s="4"/>
      <c r="B1616" s="4"/>
      <c r="C1616" s="4"/>
      <c r="D1616" s="4"/>
      <c r="E1616" s="4"/>
    </row>
    <row r="1617" spans="1:5" x14ac:dyDescent="0.2">
      <c r="A1617" s="4"/>
      <c r="B1617" s="4"/>
      <c r="C1617" s="4"/>
      <c r="D1617" s="4"/>
      <c r="E1617" s="4"/>
    </row>
    <row r="1618" spans="1:5" x14ac:dyDescent="0.2">
      <c r="A1618" s="4"/>
      <c r="B1618" s="4"/>
      <c r="C1618" s="4"/>
      <c r="D1618" s="4"/>
      <c r="E1618" s="4"/>
    </row>
    <row r="1619" spans="1:5" x14ac:dyDescent="0.2">
      <c r="A1619" s="4"/>
      <c r="B1619" s="4"/>
      <c r="C1619" s="4"/>
      <c r="D1619" s="4"/>
      <c r="E1619" s="4"/>
    </row>
    <row r="1620" spans="1:5" x14ac:dyDescent="0.2">
      <c r="A1620" s="4"/>
      <c r="B1620" s="4"/>
      <c r="C1620" s="4"/>
      <c r="D1620" s="4"/>
      <c r="E1620" s="4"/>
    </row>
    <row r="1621" spans="1:5" x14ac:dyDescent="0.2">
      <c r="A1621" s="4"/>
      <c r="B1621" s="4"/>
      <c r="C1621" s="4"/>
      <c r="D1621" s="4"/>
      <c r="E1621" s="4"/>
    </row>
    <row r="1622" spans="1:5" x14ac:dyDescent="0.2">
      <c r="A1622" s="4"/>
      <c r="B1622" s="4"/>
      <c r="C1622" s="4"/>
      <c r="D1622" s="4"/>
      <c r="E1622" s="4"/>
    </row>
    <row r="1623" spans="1:5" x14ac:dyDescent="0.2">
      <c r="A1623" s="4"/>
      <c r="B1623" s="4"/>
      <c r="C1623" s="4"/>
      <c r="D1623" s="4"/>
      <c r="E1623" s="4"/>
    </row>
    <row r="1624" spans="1:5" x14ac:dyDescent="0.2">
      <c r="A1624" s="4"/>
      <c r="B1624" s="4"/>
      <c r="C1624" s="4"/>
      <c r="D1624" s="4"/>
      <c r="E1624" s="4"/>
    </row>
    <row r="1625" spans="1:5" x14ac:dyDescent="0.2">
      <c r="A1625" s="4"/>
      <c r="B1625" s="4"/>
      <c r="C1625" s="4"/>
      <c r="D1625" s="4"/>
      <c r="E1625" s="4"/>
    </row>
    <row r="1626" spans="1:5" x14ac:dyDescent="0.2">
      <c r="A1626" s="4"/>
      <c r="B1626" s="4"/>
      <c r="C1626" s="4"/>
      <c r="D1626" s="4"/>
      <c r="E1626" s="4"/>
    </row>
    <row r="1627" spans="1:5" x14ac:dyDescent="0.2">
      <c r="A1627" s="4"/>
      <c r="B1627" s="4"/>
      <c r="C1627" s="4"/>
      <c r="D1627" s="4"/>
      <c r="E1627" s="4"/>
    </row>
    <row r="1628" spans="1:5" x14ac:dyDescent="0.2">
      <c r="A1628" s="4"/>
      <c r="B1628" s="4"/>
      <c r="C1628" s="4"/>
      <c r="D1628" s="4"/>
      <c r="E1628" s="4"/>
    </row>
    <row r="1629" spans="1:5" x14ac:dyDescent="0.2">
      <c r="A1629" s="4"/>
      <c r="B1629" s="4"/>
      <c r="C1629" s="4"/>
      <c r="D1629" s="4"/>
      <c r="E1629" s="4"/>
    </row>
    <row r="1630" spans="1:5" x14ac:dyDescent="0.2">
      <c r="A1630" s="4"/>
      <c r="B1630" s="4"/>
      <c r="C1630" s="4"/>
      <c r="D1630" s="4"/>
      <c r="E1630" s="4"/>
    </row>
    <row r="1631" spans="1:5" x14ac:dyDescent="0.2">
      <c r="A1631" s="4"/>
      <c r="B1631" s="4"/>
      <c r="C1631" s="4"/>
      <c r="D1631" s="4"/>
      <c r="E1631" s="4"/>
    </row>
    <row r="1632" spans="1:5" x14ac:dyDescent="0.2">
      <c r="A1632" s="4"/>
      <c r="B1632" s="4"/>
      <c r="C1632" s="4"/>
      <c r="D1632" s="4"/>
      <c r="E1632" s="4"/>
    </row>
    <row r="1633" spans="1:5" x14ac:dyDescent="0.2">
      <c r="A1633" s="4"/>
      <c r="B1633" s="4"/>
      <c r="C1633" s="4"/>
      <c r="D1633" s="4"/>
      <c r="E1633" s="4"/>
    </row>
    <row r="1634" spans="1:5" x14ac:dyDescent="0.2">
      <c r="A1634" s="4"/>
      <c r="B1634" s="4"/>
      <c r="C1634" s="4"/>
      <c r="D1634" s="4"/>
      <c r="E1634" s="4"/>
    </row>
    <row r="1635" spans="1:5" x14ac:dyDescent="0.2">
      <c r="A1635" s="4"/>
      <c r="B1635" s="4"/>
      <c r="C1635" s="4"/>
      <c r="D1635" s="4"/>
      <c r="E1635" s="4"/>
    </row>
    <row r="1636" spans="1:5" x14ac:dyDescent="0.2">
      <c r="A1636" s="4"/>
      <c r="B1636" s="4"/>
      <c r="C1636" s="4"/>
      <c r="D1636" s="4"/>
      <c r="E1636" s="4"/>
    </row>
    <row r="1637" spans="1:5" x14ac:dyDescent="0.2">
      <c r="A1637" s="4"/>
      <c r="B1637" s="4"/>
      <c r="C1637" s="4"/>
      <c r="D1637" s="4"/>
      <c r="E1637" s="4"/>
    </row>
    <row r="1638" spans="1:5" x14ac:dyDescent="0.2">
      <c r="A1638" s="4"/>
      <c r="B1638" s="4"/>
      <c r="C1638" s="4"/>
      <c r="D1638" s="4"/>
      <c r="E1638" s="4"/>
    </row>
    <row r="1639" spans="1:5" x14ac:dyDescent="0.2">
      <c r="A1639" s="4"/>
      <c r="B1639" s="4"/>
      <c r="C1639" s="4"/>
      <c r="D1639" s="4"/>
      <c r="E1639" s="4"/>
    </row>
    <row r="1640" spans="1:5" x14ac:dyDescent="0.2">
      <c r="A1640" s="4"/>
      <c r="B1640" s="4"/>
      <c r="C1640" s="4"/>
      <c r="D1640" s="4"/>
      <c r="E1640" s="4"/>
    </row>
    <row r="1641" spans="1:5" x14ac:dyDescent="0.2">
      <c r="A1641" s="4"/>
      <c r="B1641" s="4"/>
      <c r="C1641" s="4"/>
      <c r="D1641" s="4"/>
      <c r="E1641" s="4"/>
    </row>
    <row r="1642" spans="1:5" x14ac:dyDescent="0.2">
      <c r="A1642" s="4"/>
      <c r="B1642" s="4"/>
      <c r="C1642" s="4"/>
      <c r="D1642" s="4"/>
      <c r="E1642" s="4"/>
    </row>
    <row r="1643" spans="1:5" x14ac:dyDescent="0.2">
      <c r="A1643" s="4"/>
      <c r="B1643" s="4"/>
      <c r="C1643" s="4"/>
      <c r="D1643" s="4"/>
      <c r="E1643" s="4"/>
    </row>
    <row r="1644" spans="1:5" x14ac:dyDescent="0.2">
      <c r="A1644" s="4"/>
      <c r="B1644" s="4"/>
      <c r="C1644" s="4"/>
      <c r="D1644" s="4"/>
      <c r="E1644" s="4"/>
    </row>
    <row r="1645" spans="1:5" x14ac:dyDescent="0.2">
      <c r="A1645" s="4"/>
      <c r="B1645" s="4"/>
      <c r="C1645" s="4"/>
      <c r="D1645" s="4"/>
      <c r="E1645" s="4"/>
    </row>
    <row r="1646" spans="1:5" x14ac:dyDescent="0.2">
      <c r="A1646" s="4"/>
      <c r="B1646" s="4"/>
      <c r="C1646" s="4"/>
      <c r="D1646" s="4"/>
      <c r="E1646" s="4"/>
    </row>
    <row r="1647" spans="1:5" x14ac:dyDescent="0.2">
      <c r="A1647" s="4"/>
      <c r="B1647" s="4"/>
      <c r="C1647" s="4"/>
      <c r="D1647" s="4"/>
      <c r="E1647" s="4"/>
    </row>
    <row r="1648" spans="1:5" x14ac:dyDescent="0.2">
      <c r="A1648" s="4"/>
      <c r="B1648" s="4"/>
      <c r="C1648" s="4"/>
      <c r="D1648" s="4"/>
      <c r="E1648" s="4"/>
    </row>
    <row r="1649" spans="1:5" x14ac:dyDescent="0.2">
      <c r="A1649" s="4"/>
      <c r="B1649" s="4"/>
      <c r="C1649" s="4"/>
      <c r="D1649" s="4"/>
      <c r="E1649" s="4"/>
    </row>
    <row r="1650" spans="1:5" x14ac:dyDescent="0.2">
      <c r="A1650" s="4"/>
      <c r="B1650" s="4"/>
      <c r="C1650" s="4"/>
      <c r="D1650" s="4"/>
      <c r="E1650" s="4"/>
    </row>
    <row r="1651" spans="1:5" x14ac:dyDescent="0.2">
      <c r="A1651" s="4"/>
      <c r="B1651" s="4"/>
      <c r="C1651" s="4"/>
      <c r="D1651" s="4"/>
      <c r="E1651" s="4"/>
    </row>
    <row r="1652" spans="1:5" x14ac:dyDescent="0.2">
      <c r="A1652" s="4"/>
      <c r="B1652" s="4"/>
      <c r="C1652" s="4"/>
      <c r="D1652" s="4"/>
      <c r="E1652" s="4"/>
    </row>
    <row r="1653" spans="1:5" x14ac:dyDescent="0.2">
      <c r="A1653" s="4"/>
      <c r="B1653" s="4"/>
      <c r="C1653" s="4"/>
      <c r="D1653" s="4"/>
      <c r="E1653" s="4"/>
    </row>
    <row r="1654" spans="1:5" x14ac:dyDescent="0.2">
      <c r="A1654" s="4"/>
      <c r="B1654" s="4"/>
      <c r="C1654" s="4"/>
      <c r="D1654" s="4"/>
      <c r="E1654" s="4"/>
    </row>
    <row r="1655" spans="1:5" x14ac:dyDescent="0.2">
      <c r="A1655" s="4"/>
      <c r="B1655" s="4"/>
      <c r="C1655" s="4"/>
      <c r="D1655" s="4"/>
      <c r="E1655" s="4"/>
    </row>
    <row r="1656" spans="1:5" x14ac:dyDescent="0.2">
      <c r="A1656" s="4"/>
      <c r="B1656" s="4"/>
      <c r="C1656" s="4"/>
      <c r="D1656" s="4"/>
      <c r="E1656" s="4"/>
    </row>
    <row r="1657" spans="1:5" x14ac:dyDescent="0.2">
      <c r="A1657" s="4"/>
      <c r="B1657" s="4"/>
      <c r="C1657" s="4"/>
      <c r="D1657" s="4"/>
      <c r="E1657" s="4"/>
    </row>
    <row r="1658" spans="1:5" x14ac:dyDescent="0.2">
      <c r="A1658" s="4"/>
      <c r="B1658" s="4"/>
      <c r="C1658" s="4"/>
      <c r="D1658" s="4"/>
      <c r="E1658" s="4"/>
    </row>
    <row r="1659" spans="1:5" x14ac:dyDescent="0.2">
      <c r="A1659" s="4"/>
      <c r="B1659" s="4"/>
      <c r="C1659" s="4"/>
      <c r="D1659" s="4"/>
      <c r="E1659" s="4"/>
    </row>
    <row r="1660" spans="1:5" x14ac:dyDescent="0.2">
      <c r="A1660" s="4"/>
      <c r="B1660" s="4"/>
      <c r="C1660" s="4"/>
      <c r="D1660" s="4"/>
      <c r="E1660" s="4"/>
    </row>
    <row r="1661" spans="1:5" x14ac:dyDescent="0.2">
      <c r="A1661" s="4"/>
      <c r="B1661" s="4"/>
      <c r="C1661" s="4"/>
      <c r="D1661" s="4"/>
      <c r="E1661" s="4"/>
    </row>
    <row r="1662" spans="1:5" x14ac:dyDescent="0.2">
      <c r="A1662" s="4"/>
      <c r="B1662" s="4"/>
      <c r="C1662" s="4"/>
      <c r="D1662" s="4"/>
      <c r="E1662" s="4"/>
    </row>
    <row r="1663" spans="1:5" x14ac:dyDescent="0.2">
      <c r="A1663" s="4"/>
      <c r="B1663" s="4"/>
      <c r="C1663" s="4"/>
      <c r="D1663" s="4"/>
      <c r="E1663" s="4"/>
    </row>
    <row r="1664" spans="1:5" x14ac:dyDescent="0.2">
      <c r="A1664" s="4"/>
      <c r="B1664" s="4"/>
      <c r="C1664" s="4"/>
      <c r="D1664" s="4"/>
      <c r="E1664" s="4"/>
    </row>
    <row r="1665" spans="1:5" x14ac:dyDescent="0.2">
      <c r="A1665" s="4"/>
      <c r="B1665" s="4"/>
      <c r="C1665" s="4"/>
      <c r="D1665" s="4"/>
      <c r="E1665" s="4"/>
    </row>
    <row r="1666" spans="1:5" x14ac:dyDescent="0.2">
      <c r="A1666" s="4"/>
      <c r="B1666" s="4"/>
      <c r="C1666" s="4"/>
      <c r="D1666" s="4"/>
      <c r="E1666" s="4"/>
    </row>
    <row r="1667" spans="1:5" x14ac:dyDescent="0.2">
      <c r="A1667" s="4"/>
      <c r="B1667" s="4"/>
      <c r="C1667" s="4"/>
      <c r="D1667" s="4"/>
      <c r="E1667" s="4"/>
    </row>
    <row r="1668" spans="1:5" x14ac:dyDescent="0.2">
      <c r="A1668" s="4"/>
      <c r="B1668" s="4"/>
      <c r="C1668" s="4"/>
      <c r="D1668" s="4"/>
      <c r="E1668" s="4"/>
    </row>
    <row r="1669" spans="1:5" x14ac:dyDescent="0.2">
      <c r="A1669" s="4"/>
      <c r="B1669" s="4"/>
      <c r="C1669" s="4"/>
      <c r="D1669" s="4"/>
      <c r="E1669" s="4"/>
    </row>
    <row r="1670" spans="1:5" x14ac:dyDescent="0.2">
      <c r="A1670" s="4"/>
      <c r="B1670" s="4"/>
      <c r="C1670" s="4"/>
      <c r="D1670" s="4"/>
      <c r="E1670" s="4"/>
    </row>
    <row r="1671" spans="1:5" x14ac:dyDescent="0.2">
      <c r="A1671" s="4"/>
      <c r="B1671" s="4"/>
      <c r="C1671" s="4"/>
      <c r="D1671" s="4"/>
      <c r="E1671" s="4"/>
    </row>
    <row r="1672" spans="1:5" x14ac:dyDescent="0.2">
      <c r="A1672" s="4"/>
      <c r="B1672" s="4"/>
      <c r="C1672" s="4"/>
      <c r="D1672" s="4"/>
      <c r="E1672" s="4"/>
    </row>
    <row r="1673" spans="1:5" x14ac:dyDescent="0.2">
      <c r="A1673" s="4"/>
      <c r="B1673" s="4"/>
      <c r="C1673" s="4"/>
      <c r="D1673" s="4"/>
      <c r="E1673" s="4"/>
    </row>
    <row r="1674" spans="1:5" x14ac:dyDescent="0.2">
      <c r="A1674" s="4"/>
      <c r="B1674" s="4"/>
      <c r="C1674" s="4"/>
      <c r="D1674" s="4"/>
      <c r="E1674" s="4"/>
    </row>
    <row r="1675" spans="1:5" x14ac:dyDescent="0.2">
      <c r="A1675" s="4"/>
      <c r="B1675" s="4"/>
      <c r="C1675" s="4"/>
      <c r="D1675" s="4"/>
      <c r="E1675" s="4"/>
    </row>
    <row r="1676" spans="1:5" x14ac:dyDescent="0.2">
      <c r="A1676" s="4"/>
      <c r="B1676" s="4"/>
      <c r="C1676" s="4"/>
      <c r="D1676" s="4"/>
      <c r="E1676" s="4"/>
    </row>
    <row r="1677" spans="1:5" x14ac:dyDescent="0.2">
      <c r="A1677" s="4"/>
      <c r="B1677" s="4"/>
      <c r="C1677" s="4"/>
      <c r="D1677" s="4"/>
      <c r="E1677" s="4"/>
    </row>
    <row r="1678" spans="1:5" x14ac:dyDescent="0.2">
      <c r="A1678" s="4"/>
      <c r="B1678" s="4"/>
      <c r="C1678" s="4"/>
      <c r="D1678" s="4"/>
      <c r="E1678" s="4"/>
    </row>
    <row r="1679" spans="1:5" x14ac:dyDescent="0.2">
      <c r="A1679" s="4"/>
      <c r="B1679" s="4"/>
      <c r="C1679" s="4"/>
      <c r="D1679" s="4"/>
      <c r="E1679" s="4"/>
    </row>
    <row r="1680" spans="1:5" x14ac:dyDescent="0.2">
      <c r="A1680" s="4"/>
      <c r="B1680" s="4"/>
      <c r="C1680" s="4"/>
      <c r="D1680" s="4"/>
      <c r="E1680" s="4"/>
    </row>
    <row r="1681" spans="1:5" x14ac:dyDescent="0.2">
      <c r="A1681" s="4"/>
      <c r="B1681" s="4"/>
      <c r="C1681" s="4"/>
      <c r="D1681" s="4"/>
      <c r="E1681" s="4"/>
    </row>
    <row r="1682" spans="1:5" x14ac:dyDescent="0.2">
      <c r="A1682" s="4"/>
      <c r="B1682" s="4"/>
      <c r="C1682" s="4"/>
      <c r="D1682" s="4"/>
      <c r="E1682" s="4"/>
    </row>
    <row r="1683" spans="1:5" x14ac:dyDescent="0.2">
      <c r="A1683" s="4"/>
      <c r="B1683" s="4"/>
      <c r="C1683" s="4"/>
      <c r="D1683" s="4"/>
      <c r="E1683" s="4"/>
    </row>
    <row r="1684" spans="1:5" x14ac:dyDescent="0.2">
      <c r="A1684" s="4"/>
      <c r="B1684" s="4"/>
      <c r="C1684" s="4"/>
      <c r="D1684" s="4"/>
      <c r="E1684" s="4"/>
    </row>
    <row r="1685" spans="1:5" x14ac:dyDescent="0.2">
      <c r="A1685" s="4"/>
      <c r="B1685" s="4"/>
      <c r="C1685" s="4"/>
      <c r="D1685" s="4"/>
      <c r="E1685" s="4"/>
    </row>
    <row r="1686" spans="1:5" x14ac:dyDescent="0.2">
      <c r="A1686" s="4"/>
      <c r="B1686" s="4"/>
      <c r="C1686" s="4"/>
      <c r="D1686" s="4"/>
      <c r="E1686" s="4"/>
    </row>
    <row r="1687" spans="1:5" x14ac:dyDescent="0.2">
      <c r="A1687" s="4"/>
      <c r="B1687" s="4"/>
      <c r="C1687" s="4"/>
      <c r="D1687" s="4"/>
      <c r="E1687" s="4"/>
    </row>
    <row r="1688" spans="1:5" x14ac:dyDescent="0.2">
      <c r="A1688" s="4"/>
      <c r="B1688" s="4"/>
      <c r="C1688" s="4"/>
      <c r="D1688" s="4"/>
      <c r="E1688" s="4"/>
    </row>
    <row r="1689" spans="1:5" x14ac:dyDescent="0.2">
      <c r="A1689" s="4"/>
      <c r="B1689" s="4"/>
      <c r="C1689" s="4"/>
      <c r="D1689" s="4"/>
      <c r="E1689" s="4"/>
    </row>
    <row r="1690" spans="1:5" x14ac:dyDescent="0.2">
      <c r="A1690" s="4"/>
      <c r="B1690" s="4"/>
      <c r="C1690" s="4"/>
      <c r="D1690" s="4"/>
      <c r="E1690" s="4"/>
    </row>
    <row r="1691" spans="1:5" x14ac:dyDescent="0.2">
      <c r="A1691" s="4"/>
      <c r="B1691" s="4"/>
      <c r="C1691" s="4"/>
      <c r="D1691" s="4"/>
      <c r="E1691" s="4"/>
    </row>
    <row r="1692" spans="1:5" x14ac:dyDescent="0.2">
      <c r="A1692" s="4"/>
      <c r="B1692" s="4"/>
      <c r="C1692" s="4"/>
      <c r="D1692" s="4"/>
      <c r="E1692" s="4"/>
    </row>
    <row r="1693" spans="1:5" x14ac:dyDescent="0.2">
      <c r="A1693" s="4"/>
      <c r="B1693" s="4"/>
      <c r="C1693" s="4"/>
      <c r="D1693" s="4"/>
      <c r="E1693" s="4"/>
    </row>
    <row r="1694" spans="1:5" x14ac:dyDescent="0.2">
      <c r="A1694" s="4"/>
      <c r="B1694" s="4"/>
      <c r="C1694" s="4"/>
      <c r="D1694" s="4"/>
      <c r="E1694" s="4"/>
    </row>
    <row r="1695" spans="1:5" x14ac:dyDescent="0.2">
      <c r="A1695" s="4"/>
      <c r="B1695" s="4"/>
      <c r="C1695" s="4"/>
      <c r="D1695" s="4"/>
      <c r="E1695" s="4"/>
    </row>
    <row r="1696" spans="1:5" x14ac:dyDescent="0.2">
      <c r="A1696" s="4"/>
      <c r="B1696" s="4"/>
      <c r="C1696" s="4"/>
      <c r="D1696" s="4"/>
      <c r="E1696" s="4"/>
    </row>
    <row r="1697" spans="1:5" x14ac:dyDescent="0.2">
      <c r="A1697" s="4"/>
      <c r="B1697" s="4"/>
      <c r="C1697" s="4"/>
      <c r="D1697" s="4"/>
      <c r="E1697" s="4"/>
    </row>
    <row r="1698" spans="1:5" x14ac:dyDescent="0.2">
      <c r="A1698" s="4"/>
      <c r="B1698" s="4"/>
      <c r="C1698" s="4"/>
      <c r="D1698" s="4"/>
      <c r="E1698" s="4"/>
    </row>
    <row r="1699" spans="1:5" x14ac:dyDescent="0.2">
      <c r="A1699" s="4"/>
      <c r="B1699" s="4"/>
      <c r="C1699" s="4"/>
      <c r="D1699" s="4"/>
      <c r="E1699" s="4"/>
    </row>
    <row r="1700" spans="1:5" x14ac:dyDescent="0.2">
      <c r="A1700" s="4"/>
      <c r="B1700" s="4"/>
      <c r="C1700" s="4"/>
      <c r="D1700" s="4"/>
      <c r="E1700" s="4"/>
    </row>
    <row r="1701" spans="1:5" x14ac:dyDescent="0.2">
      <c r="A1701" s="4"/>
      <c r="B1701" s="4"/>
      <c r="C1701" s="4"/>
      <c r="D1701" s="4"/>
      <c r="E1701" s="4"/>
    </row>
    <row r="1702" spans="1:5" x14ac:dyDescent="0.2">
      <c r="A1702" s="4"/>
      <c r="B1702" s="4"/>
      <c r="C1702" s="4"/>
      <c r="D1702" s="4"/>
      <c r="E1702" s="4"/>
    </row>
    <row r="1703" spans="1:5" x14ac:dyDescent="0.2">
      <c r="A1703" s="4"/>
      <c r="B1703" s="4"/>
      <c r="C1703" s="4"/>
      <c r="D1703" s="4"/>
      <c r="E1703" s="4"/>
    </row>
    <row r="1704" spans="1:5" x14ac:dyDescent="0.2">
      <c r="A1704" s="4"/>
      <c r="B1704" s="4"/>
      <c r="C1704" s="4"/>
      <c r="D1704" s="4"/>
      <c r="E1704" s="4"/>
    </row>
    <row r="1705" spans="1:5" x14ac:dyDescent="0.2">
      <c r="A1705" s="4"/>
      <c r="B1705" s="4"/>
      <c r="C1705" s="4"/>
      <c r="D1705" s="4"/>
      <c r="E1705" s="4"/>
    </row>
    <row r="1706" spans="1:5" x14ac:dyDescent="0.2">
      <c r="A1706" s="4"/>
      <c r="B1706" s="4"/>
      <c r="C1706" s="4"/>
      <c r="D1706" s="4"/>
      <c r="E1706" s="4"/>
    </row>
    <row r="1707" spans="1:5" x14ac:dyDescent="0.2">
      <c r="A1707" s="4"/>
      <c r="B1707" s="4"/>
      <c r="C1707" s="4"/>
      <c r="D1707" s="4"/>
      <c r="E1707" s="4"/>
    </row>
    <row r="1708" spans="1:5" x14ac:dyDescent="0.2">
      <c r="A1708" s="4"/>
      <c r="B1708" s="4"/>
      <c r="C1708" s="4"/>
      <c r="D1708" s="4"/>
      <c r="E1708" s="4"/>
    </row>
    <row r="1709" spans="1:5" x14ac:dyDescent="0.2">
      <c r="A1709" s="4"/>
      <c r="B1709" s="4"/>
      <c r="C1709" s="4"/>
      <c r="D1709" s="4"/>
      <c r="E1709" s="4"/>
    </row>
    <row r="1710" spans="1:5" x14ac:dyDescent="0.2">
      <c r="A1710" s="4"/>
      <c r="B1710" s="4"/>
      <c r="C1710" s="4"/>
      <c r="D1710" s="4"/>
      <c r="E1710" s="4"/>
    </row>
    <row r="1711" spans="1:5" x14ac:dyDescent="0.2">
      <c r="A1711" s="4"/>
      <c r="B1711" s="4"/>
      <c r="C1711" s="4"/>
      <c r="D1711" s="4"/>
      <c r="E1711" s="4"/>
    </row>
    <row r="1712" spans="1:5" x14ac:dyDescent="0.2">
      <c r="A1712" s="4"/>
      <c r="B1712" s="4"/>
      <c r="C1712" s="4"/>
      <c r="D1712" s="4"/>
      <c r="E1712" s="4"/>
    </row>
    <row r="1713" spans="1:5" x14ac:dyDescent="0.2">
      <c r="A1713" s="4"/>
      <c r="B1713" s="4"/>
      <c r="C1713" s="4"/>
      <c r="D1713" s="4"/>
      <c r="E1713" s="4"/>
    </row>
    <row r="1714" spans="1:5" x14ac:dyDescent="0.2">
      <c r="A1714" s="4"/>
      <c r="B1714" s="4"/>
      <c r="C1714" s="4"/>
      <c r="D1714" s="4"/>
      <c r="E1714" s="4"/>
    </row>
    <row r="1715" spans="1:5" x14ac:dyDescent="0.2">
      <c r="A1715" s="4"/>
      <c r="B1715" s="4"/>
      <c r="C1715" s="4"/>
      <c r="D1715" s="4"/>
      <c r="E1715" s="4"/>
    </row>
    <row r="1716" spans="1:5" x14ac:dyDescent="0.2">
      <c r="A1716" s="4"/>
      <c r="B1716" s="4"/>
      <c r="C1716" s="4"/>
      <c r="D1716" s="4"/>
      <c r="E1716" s="4"/>
    </row>
    <row r="1717" spans="1:5" x14ac:dyDescent="0.2">
      <c r="A1717" s="4"/>
      <c r="B1717" s="4"/>
      <c r="C1717" s="4"/>
      <c r="D1717" s="4"/>
      <c r="E1717" s="4"/>
    </row>
    <row r="1718" spans="1:5" x14ac:dyDescent="0.2">
      <c r="A1718" s="4"/>
      <c r="B1718" s="4"/>
      <c r="C1718" s="4"/>
      <c r="D1718" s="4"/>
      <c r="E1718" s="4"/>
    </row>
    <row r="1719" spans="1:5" x14ac:dyDescent="0.2">
      <c r="A1719" s="4"/>
      <c r="B1719" s="4"/>
      <c r="C1719" s="4"/>
      <c r="D1719" s="4"/>
      <c r="E1719" s="4"/>
    </row>
    <row r="1720" spans="1:5" x14ac:dyDescent="0.2">
      <c r="A1720" s="4"/>
      <c r="B1720" s="4"/>
      <c r="C1720" s="4"/>
      <c r="D1720" s="4"/>
      <c r="E1720" s="4"/>
    </row>
    <row r="1721" spans="1:5" x14ac:dyDescent="0.2">
      <c r="A1721" s="4"/>
      <c r="B1721" s="4"/>
      <c r="C1721" s="4"/>
      <c r="D1721" s="4"/>
      <c r="E1721" s="4"/>
    </row>
    <row r="1722" spans="1:5" x14ac:dyDescent="0.2">
      <c r="A1722" s="4"/>
      <c r="B1722" s="4"/>
      <c r="C1722" s="4"/>
      <c r="D1722" s="4"/>
      <c r="E1722" s="4"/>
    </row>
    <row r="1723" spans="1:5" x14ac:dyDescent="0.2">
      <c r="A1723" s="4"/>
      <c r="B1723" s="4"/>
      <c r="C1723" s="4"/>
      <c r="D1723" s="4"/>
      <c r="E1723" s="4"/>
    </row>
    <row r="1724" spans="1:5" x14ac:dyDescent="0.2">
      <c r="A1724" s="4"/>
      <c r="B1724" s="4"/>
      <c r="C1724" s="4"/>
      <c r="D1724" s="4"/>
      <c r="E1724" s="4"/>
    </row>
    <row r="1725" spans="1:5" x14ac:dyDescent="0.2">
      <c r="A1725" s="4"/>
      <c r="B1725" s="4"/>
      <c r="C1725" s="4"/>
      <c r="D1725" s="4"/>
      <c r="E1725" s="4"/>
    </row>
    <row r="1726" spans="1:5" x14ac:dyDescent="0.2">
      <c r="A1726" s="4"/>
      <c r="B1726" s="4"/>
      <c r="C1726" s="4"/>
      <c r="D1726" s="4"/>
      <c r="E1726" s="4"/>
    </row>
    <row r="1727" spans="1:5" x14ac:dyDescent="0.2">
      <c r="A1727" s="4"/>
      <c r="B1727" s="4"/>
      <c r="C1727" s="4"/>
      <c r="D1727" s="4"/>
      <c r="E1727" s="4"/>
    </row>
    <row r="1728" spans="1:5" x14ac:dyDescent="0.2">
      <c r="A1728" s="4"/>
      <c r="B1728" s="4"/>
      <c r="C1728" s="4"/>
      <c r="D1728" s="4"/>
      <c r="E1728" s="4"/>
    </row>
    <row r="1729" spans="1:5" x14ac:dyDescent="0.2">
      <c r="A1729" s="4"/>
      <c r="B1729" s="4"/>
      <c r="C1729" s="4"/>
      <c r="D1729" s="4"/>
      <c r="E1729" s="4"/>
    </row>
    <row r="1730" spans="1:5" x14ac:dyDescent="0.2">
      <c r="A1730" s="4"/>
      <c r="B1730" s="4"/>
      <c r="C1730" s="4"/>
      <c r="D1730" s="4"/>
      <c r="E1730" s="4"/>
    </row>
    <row r="1731" spans="1:5" x14ac:dyDescent="0.2">
      <c r="A1731" s="4"/>
      <c r="B1731" s="4"/>
      <c r="C1731" s="4"/>
      <c r="D1731" s="4"/>
      <c r="E1731" s="4"/>
    </row>
    <row r="1732" spans="1:5" x14ac:dyDescent="0.2">
      <c r="A1732" s="4"/>
      <c r="B1732" s="4"/>
      <c r="C1732" s="4"/>
      <c r="D1732" s="4"/>
      <c r="E1732" s="4"/>
    </row>
    <row r="1733" spans="1:5" x14ac:dyDescent="0.2">
      <c r="A1733" s="4"/>
      <c r="B1733" s="4"/>
      <c r="C1733" s="4"/>
      <c r="D1733" s="4"/>
      <c r="E1733" s="4"/>
    </row>
    <row r="1734" spans="1:5" x14ac:dyDescent="0.2">
      <c r="A1734" s="4"/>
      <c r="B1734" s="4"/>
      <c r="C1734" s="4"/>
      <c r="D1734" s="4"/>
      <c r="E1734" s="4"/>
    </row>
    <row r="1735" spans="1:5" x14ac:dyDescent="0.2">
      <c r="A1735" s="4"/>
      <c r="B1735" s="4"/>
      <c r="C1735" s="4"/>
      <c r="D1735" s="4"/>
      <c r="E1735" s="4"/>
    </row>
    <row r="1736" spans="1:5" x14ac:dyDescent="0.2">
      <c r="A1736" s="4"/>
      <c r="B1736" s="4"/>
      <c r="C1736" s="4"/>
      <c r="D1736" s="4"/>
      <c r="E1736" s="4"/>
    </row>
    <row r="1737" spans="1:5" x14ac:dyDescent="0.2">
      <c r="A1737" s="4"/>
      <c r="B1737" s="4"/>
      <c r="C1737" s="4"/>
      <c r="D1737" s="4"/>
      <c r="E1737" s="4"/>
    </row>
    <row r="1738" spans="1:5" x14ac:dyDescent="0.2">
      <c r="A1738" s="4"/>
      <c r="B1738" s="4"/>
      <c r="C1738" s="4"/>
      <c r="D1738" s="4"/>
      <c r="E1738" s="4"/>
    </row>
    <row r="1739" spans="1:5" x14ac:dyDescent="0.2">
      <c r="A1739" s="4"/>
      <c r="B1739" s="4"/>
      <c r="C1739" s="4"/>
      <c r="D1739" s="4"/>
      <c r="E1739" s="4"/>
    </row>
    <row r="1740" spans="1:5" x14ac:dyDescent="0.2">
      <c r="A1740" s="4"/>
      <c r="B1740" s="4"/>
      <c r="C1740" s="4"/>
      <c r="D1740" s="4"/>
      <c r="E1740" s="4"/>
    </row>
    <row r="1741" spans="1:5" x14ac:dyDescent="0.2">
      <c r="A1741" s="4"/>
      <c r="B1741" s="4"/>
      <c r="C1741" s="4"/>
      <c r="D1741" s="4"/>
      <c r="E1741" s="4"/>
    </row>
    <row r="1742" spans="1:5" x14ac:dyDescent="0.2">
      <c r="A1742" s="4"/>
      <c r="B1742" s="4"/>
      <c r="C1742" s="4"/>
      <c r="D1742" s="4"/>
      <c r="E1742" s="4"/>
    </row>
    <row r="1743" spans="1:5" x14ac:dyDescent="0.2">
      <c r="A1743" s="4"/>
      <c r="B1743" s="4"/>
      <c r="C1743" s="4"/>
      <c r="D1743" s="4"/>
      <c r="E1743" s="4"/>
    </row>
    <row r="1744" spans="1:5" x14ac:dyDescent="0.2">
      <c r="A1744" s="4"/>
      <c r="B1744" s="4"/>
      <c r="C1744" s="4"/>
      <c r="D1744" s="4"/>
      <c r="E1744" s="4"/>
    </row>
    <row r="1745" spans="1:5" x14ac:dyDescent="0.2">
      <c r="A1745" s="4"/>
      <c r="B1745" s="4"/>
      <c r="C1745" s="4"/>
      <c r="D1745" s="4"/>
      <c r="E1745" s="4"/>
    </row>
    <row r="1746" spans="1:5" x14ac:dyDescent="0.2">
      <c r="A1746" s="4"/>
      <c r="B1746" s="4"/>
      <c r="C1746" s="4"/>
      <c r="D1746" s="4"/>
      <c r="E1746" s="4"/>
    </row>
    <row r="1747" spans="1:5" x14ac:dyDescent="0.2">
      <c r="A1747" s="4"/>
      <c r="B1747" s="4"/>
      <c r="C1747" s="4"/>
      <c r="D1747" s="4"/>
      <c r="E1747" s="4"/>
    </row>
    <row r="1748" spans="1:5" x14ac:dyDescent="0.2">
      <c r="A1748" s="4"/>
      <c r="B1748" s="4"/>
      <c r="C1748" s="4"/>
      <c r="D1748" s="4"/>
      <c r="E1748" s="4"/>
    </row>
    <row r="1749" spans="1:5" x14ac:dyDescent="0.2">
      <c r="A1749" s="4"/>
      <c r="B1749" s="4"/>
      <c r="C1749" s="4"/>
      <c r="D1749" s="4"/>
      <c r="E1749" s="4"/>
    </row>
    <row r="1750" spans="1:5" x14ac:dyDescent="0.2">
      <c r="A1750" s="4"/>
      <c r="B1750" s="4"/>
      <c r="C1750" s="4"/>
      <c r="D1750" s="4"/>
      <c r="E1750" s="4"/>
    </row>
    <row r="1751" spans="1:5" x14ac:dyDescent="0.2">
      <c r="A1751" s="4"/>
      <c r="B1751" s="4"/>
      <c r="C1751" s="4"/>
      <c r="D1751" s="4"/>
      <c r="E1751" s="4"/>
    </row>
    <row r="1752" spans="1:5" x14ac:dyDescent="0.2">
      <c r="A1752" s="4"/>
      <c r="B1752" s="4"/>
      <c r="C1752" s="4"/>
      <c r="D1752" s="4"/>
      <c r="E1752" s="4"/>
    </row>
    <row r="1753" spans="1:5" x14ac:dyDescent="0.2">
      <c r="A1753" s="4"/>
      <c r="B1753" s="4"/>
      <c r="C1753" s="4"/>
      <c r="D1753" s="4"/>
      <c r="E1753" s="4"/>
    </row>
    <row r="1754" spans="1:5" x14ac:dyDescent="0.2">
      <c r="A1754" s="4"/>
      <c r="B1754" s="4"/>
      <c r="C1754" s="4"/>
      <c r="D1754" s="4"/>
      <c r="E1754" s="4"/>
    </row>
    <row r="1755" spans="1:5" x14ac:dyDescent="0.2">
      <c r="A1755" s="4"/>
      <c r="B1755" s="4"/>
      <c r="C1755" s="4"/>
      <c r="D1755" s="4"/>
      <c r="E1755" s="4"/>
    </row>
    <row r="1756" spans="1:5" x14ac:dyDescent="0.2">
      <c r="A1756" s="4"/>
      <c r="B1756" s="4"/>
      <c r="C1756" s="4"/>
      <c r="D1756" s="4"/>
      <c r="E1756" s="4"/>
    </row>
    <row r="1757" spans="1:5" x14ac:dyDescent="0.2">
      <c r="A1757" s="4"/>
      <c r="B1757" s="4"/>
      <c r="C1757" s="4"/>
      <c r="D1757" s="4"/>
      <c r="E1757" s="4"/>
    </row>
    <row r="1758" spans="1:5" x14ac:dyDescent="0.2">
      <c r="A1758" s="4"/>
      <c r="B1758" s="4"/>
      <c r="C1758" s="4"/>
      <c r="D1758" s="4"/>
      <c r="E1758" s="4"/>
    </row>
    <row r="1759" spans="1:5" x14ac:dyDescent="0.2">
      <c r="A1759" s="4"/>
      <c r="B1759" s="4"/>
      <c r="C1759" s="4"/>
      <c r="D1759" s="4"/>
      <c r="E1759" s="4"/>
    </row>
    <row r="1760" spans="1:5" x14ac:dyDescent="0.2">
      <c r="A1760" s="4"/>
      <c r="B1760" s="4"/>
      <c r="C1760" s="4"/>
      <c r="D1760" s="4"/>
      <c r="E1760" s="4"/>
    </row>
    <row r="1761" spans="1:5" x14ac:dyDescent="0.2">
      <c r="A1761" s="4"/>
      <c r="B1761" s="4"/>
      <c r="C1761" s="4"/>
      <c r="D1761" s="4"/>
      <c r="E1761" s="4"/>
    </row>
    <row r="1762" spans="1:5" x14ac:dyDescent="0.2">
      <c r="A1762" s="4"/>
      <c r="B1762" s="4"/>
      <c r="C1762" s="4"/>
      <c r="D1762" s="4"/>
      <c r="E1762" s="4"/>
    </row>
    <row r="1763" spans="1:5" x14ac:dyDescent="0.2">
      <c r="A1763" s="4"/>
      <c r="B1763" s="4"/>
      <c r="C1763" s="4"/>
      <c r="D1763" s="4"/>
      <c r="E1763" s="4"/>
    </row>
    <row r="1764" spans="1:5" x14ac:dyDescent="0.2">
      <c r="A1764" s="4"/>
      <c r="B1764" s="4"/>
      <c r="C1764" s="4"/>
      <c r="D1764" s="4"/>
      <c r="E1764" s="4"/>
    </row>
    <row r="1765" spans="1:5" x14ac:dyDescent="0.2">
      <c r="A1765" s="4"/>
      <c r="B1765" s="4"/>
      <c r="C1765" s="4"/>
      <c r="D1765" s="4"/>
      <c r="E1765" s="4"/>
    </row>
    <row r="1766" spans="1:5" x14ac:dyDescent="0.2">
      <c r="A1766" s="4"/>
      <c r="B1766" s="4"/>
      <c r="C1766" s="4"/>
      <c r="D1766" s="4"/>
      <c r="E1766" s="4"/>
    </row>
    <row r="1767" spans="1:5" x14ac:dyDescent="0.2">
      <c r="A1767" s="4"/>
      <c r="B1767" s="4"/>
      <c r="C1767" s="4"/>
      <c r="D1767" s="4"/>
      <c r="E1767" s="4"/>
    </row>
    <row r="1768" spans="1:5" x14ac:dyDescent="0.2">
      <c r="A1768" s="4"/>
      <c r="B1768" s="4"/>
      <c r="C1768" s="4"/>
      <c r="D1768" s="4"/>
      <c r="E1768" s="4"/>
    </row>
    <row r="1769" spans="1:5" x14ac:dyDescent="0.2">
      <c r="A1769" s="4"/>
      <c r="B1769" s="4"/>
      <c r="C1769" s="4"/>
      <c r="D1769" s="4"/>
      <c r="E1769" s="4"/>
    </row>
    <row r="1770" spans="1:5" x14ac:dyDescent="0.2">
      <c r="A1770" s="4"/>
      <c r="B1770" s="4"/>
      <c r="C1770" s="4"/>
      <c r="D1770" s="4"/>
      <c r="E1770" s="4"/>
    </row>
    <row r="1771" spans="1:5" x14ac:dyDescent="0.2">
      <c r="A1771" s="4"/>
      <c r="B1771" s="4"/>
      <c r="C1771" s="4"/>
      <c r="D1771" s="4"/>
      <c r="E1771" s="4"/>
    </row>
    <row r="1772" spans="1:5" x14ac:dyDescent="0.2">
      <c r="A1772" s="4"/>
      <c r="B1772" s="4"/>
      <c r="C1772" s="4"/>
      <c r="D1772" s="4"/>
      <c r="E1772" s="4"/>
    </row>
    <row r="1773" spans="1:5" x14ac:dyDescent="0.2">
      <c r="A1773" s="4"/>
      <c r="B1773" s="4"/>
      <c r="C1773" s="4"/>
      <c r="D1773" s="4"/>
      <c r="E1773" s="4"/>
    </row>
    <row r="1774" spans="1:5" x14ac:dyDescent="0.2">
      <c r="A1774" s="4"/>
      <c r="B1774" s="4"/>
      <c r="C1774" s="4"/>
      <c r="D1774" s="4"/>
      <c r="E1774" s="4"/>
    </row>
    <row r="1775" spans="1:5" x14ac:dyDescent="0.2">
      <c r="A1775" s="4"/>
      <c r="B1775" s="4"/>
      <c r="C1775" s="4"/>
      <c r="D1775" s="4"/>
      <c r="E1775" s="4"/>
    </row>
    <row r="1776" spans="1:5" x14ac:dyDescent="0.2">
      <c r="A1776" s="4"/>
      <c r="B1776" s="4"/>
      <c r="C1776" s="4"/>
      <c r="D1776" s="4"/>
      <c r="E1776" s="4"/>
    </row>
    <row r="1777" spans="1:5" x14ac:dyDescent="0.2">
      <c r="A1777" s="4"/>
      <c r="B1777" s="4"/>
      <c r="C1777" s="4"/>
      <c r="D1777" s="4"/>
      <c r="E1777" s="4"/>
    </row>
    <row r="1778" spans="1:5" x14ac:dyDescent="0.2">
      <c r="A1778" s="4"/>
      <c r="B1778" s="4"/>
      <c r="C1778" s="4"/>
      <c r="D1778" s="4"/>
      <c r="E1778" s="4"/>
    </row>
    <row r="1779" spans="1:5" x14ac:dyDescent="0.2">
      <c r="A1779" s="4"/>
      <c r="B1779" s="4"/>
      <c r="C1779" s="4"/>
      <c r="D1779" s="4"/>
      <c r="E1779" s="4"/>
    </row>
    <row r="1780" spans="1:5" x14ac:dyDescent="0.2">
      <c r="A1780" s="4"/>
      <c r="B1780" s="4"/>
      <c r="C1780" s="4"/>
      <c r="D1780" s="4"/>
      <c r="E1780" s="4"/>
    </row>
    <row r="1781" spans="1:5" x14ac:dyDescent="0.2">
      <c r="A1781" s="4"/>
      <c r="B1781" s="4"/>
      <c r="C1781" s="4"/>
      <c r="D1781" s="4"/>
      <c r="E1781" s="4"/>
    </row>
    <row r="1782" spans="1:5" x14ac:dyDescent="0.2">
      <c r="A1782" s="4"/>
      <c r="B1782" s="4"/>
      <c r="C1782" s="4"/>
      <c r="D1782" s="4"/>
      <c r="E1782" s="4"/>
    </row>
    <row r="1783" spans="1:5" x14ac:dyDescent="0.2">
      <c r="A1783" s="4"/>
      <c r="B1783" s="4"/>
      <c r="C1783" s="4"/>
      <c r="D1783" s="4"/>
      <c r="E1783" s="4"/>
    </row>
    <row r="1784" spans="1:5" x14ac:dyDescent="0.2">
      <c r="A1784" s="4"/>
      <c r="B1784" s="4"/>
      <c r="C1784" s="4"/>
      <c r="D1784" s="4"/>
      <c r="E1784" s="4"/>
    </row>
    <row r="1785" spans="1:5" x14ac:dyDescent="0.2">
      <c r="A1785" s="4"/>
      <c r="B1785" s="4"/>
      <c r="C1785" s="4"/>
      <c r="D1785" s="4"/>
      <c r="E1785" s="4"/>
    </row>
    <row r="1786" spans="1:5" x14ac:dyDescent="0.2">
      <c r="A1786" s="4"/>
      <c r="B1786" s="4"/>
      <c r="C1786" s="4"/>
      <c r="D1786" s="4"/>
      <c r="E1786" s="4"/>
    </row>
    <row r="1787" spans="1:5" x14ac:dyDescent="0.2">
      <c r="A1787" s="4"/>
      <c r="B1787" s="4"/>
      <c r="C1787" s="4"/>
      <c r="D1787" s="4"/>
      <c r="E1787" s="4"/>
    </row>
    <row r="1788" spans="1:5" x14ac:dyDescent="0.2">
      <c r="A1788" s="4"/>
      <c r="B1788" s="4"/>
      <c r="C1788" s="4"/>
      <c r="D1788" s="4"/>
      <c r="E1788" s="4"/>
    </row>
    <row r="1789" spans="1:5" x14ac:dyDescent="0.2">
      <c r="A1789" s="4"/>
      <c r="B1789" s="4"/>
      <c r="C1789" s="4"/>
      <c r="D1789" s="4"/>
      <c r="E1789" s="4"/>
    </row>
    <row r="1790" spans="1:5" x14ac:dyDescent="0.2">
      <c r="A1790" s="4"/>
      <c r="B1790" s="4"/>
      <c r="C1790" s="4"/>
      <c r="D1790" s="4"/>
      <c r="E1790" s="4"/>
    </row>
    <row r="1791" spans="1:5" x14ac:dyDescent="0.2">
      <c r="A1791" s="4"/>
      <c r="B1791" s="4"/>
      <c r="C1791" s="4"/>
      <c r="D1791" s="4"/>
      <c r="E1791" s="4"/>
    </row>
    <row r="1792" spans="1:5" x14ac:dyDescent="0.2">
      <c r="A1792" s="4"/>
      <c r="B1792" s="4"/>
      <c r="C1792" s="4"/>
      <c r="D1792" s="4"/>
      <c r="E1792" s="4"/>
    </row>
    <row r="1793" spans="1:5" x14ac:dyDescent="0.2">
      <c r="A1793" s="4"/>
      <c r="B1793" s="4"/>
      <c r="C1793" s="4"/>
      <c r="D1793" s="4"/>
      <c r="E1793" s="4"/>
    </row>
    <row r="1794" spans="1:5" x14ac:dyDescent="0.2">
      <c r="A1794" s="4"/>
      <c r="B1794" s="4"/>
      <c r="C1794" s="4"/>
      <c r="D1794" s="4"/>
      <c r="E1794" s="4"/>
    </row>
    <row r="1795" spans="1:5" x14ac:dyDescent="0.2">
      <c r="A1795" s="4"/>
      <c r="B1795" s="4"/>
      <c r="C1795" s="4"/>
      <c r="D1795" s="4"/>
      <c r="E1795" s="4"/>
    </row>
    <row r="1796" spans="1:5" x14ac:dyDescent="0.2">
      <c r="A1796" s="4"/>
      <c r="B1796" s="4"/>
      <c r="C1796" s="4"/>
      <c r="D1796" s="4"/>
      <c r="E1796" s="4"/>
    </row>
    <row r="1797" spans="1:5" x14ac:dyDescent="0.2">
      <c r="A1797" s="4"/>
      <c r="B1797" s="4"/>
      <c r="C1797" s="4"/>
      <c r="D1797" s="4"/>
      <c r="E1797" s="4"/>
    </row>
    <row r="1798" spans="1:5" x14ac:dyDescent="0.2">
      <c r="A1798" s="4"/>
      <c r="B1798" s="4"/>
      <c r="C1798" s="4"/>
      <c r="D1798" s="4"/>
      <c r="E1798" s="4"/>
    </row>
    <row r="1799" spans="1:5" x14ac:dyDescent="0.2">
      <c r="A1799" s="4"/>
      <c r="B1799" s="4"/>
      <c r="C1799" s="4"/>
      <c r="D1799" s="4"/>
      <c r="E1799" s="4"/>
    </row>
    <row r="1800" spans="1:5" x14ac:dyDescent="0.2">
      <c r="A1800" s="4"/>
      <c r="B1800" s="4"/>
      <c r="C1800" s="4"/>
      <c r="D1800" s="4"/>
      <c r="E1800" s="4"/>
    </row>
    <row r="1801" spans="1:5" x14ac:dyDescent="0.2">
      <c r="A1801" s="4"/>
      <c r="B1801" s="4"/>
      <c r="C1801" s="4"/>
      <c r="D1801" s="4"/>
      <c r="E1801" s="4"/>
    </row>
    <row r="1802" spans="1:5" x14ac:dyDescent="0.2">
      <c r="A1802" s="4"/>
      <c r="B1802" s="4"/>
      <c r="C1802" s="4"/>
      <c r="D1802" s="4"/>
      <c r="E1802" s="4"/>
    </row>
    <row r="1803" spans="1:5" x14ac:dyDescent="0.2">
      <c r="A1803" s="4"/>
      <c r="B1803" s="4"/>
      <c r="C1803" s="4"/>
      <c r="D1803" s="4"/>
      <c r="E1803" s="4"/>
    </row>
    <row r="1804" spans="1:5" x14ac:dyDescent="0.2">
      <c r="A1804" s="4"/>
      <c r="B1804" s="4"/>
      <c r="C1804" s="4"/>
      <c r="D1804" s="4"/>
      <c r="E1804" s="4"/>
    </row>
    <row r="1805" spans="1:5" x14ac:dyDescent="0.2">
      <c r="A1805" s="4"/>
      <c r="B1805" s="4"/>
      <c r="C1805" s="4"/>
      <c r="D1805" s="4"/>
      <c r="E1805" s="4"/>
    </row>
    <row r="1806" spans="1:5" x14ac:dyDescent="0.2">
      <c r="A1806" s="4"/>
      <c r="B1806" s="4"/>
      <c r="C1806" s="4"/>
      <c r="D1806" s="4"/>
      <c r="E1806" s="4"/>
    </row>
    <row r="1807" spans="1:5" x14ac:dyDescent="0.2">
      <c r="A1807" s="4"/>
      <c r="B1807" s="4"/>
      <c r="C1807" s="4"/>
      <c r="D1807" s="4"/>
      <c r="E1807" s="4"/>
    </row>
    <row r="1808" spans="1:5" x14ac:dyDescent="0.2">
      <c r="A1808" s="4"/>
      <c r="B1808" s="4"/>
      <c r="C1808" s="4"/>
      <c r="D1808" s="4"/>
      <c r="E1808" s="4"/>
    </row>
    <row r="1809" spans="1:5" x14ac:dyDescent="0.2">
      <c r="A1809" s="4"/>
      <c r="B1809" s="4"/>
      <c r="C1809" s="4"/>
      <c r="D1809" s="4"/>
      <c r="E1809" s="4"/>
    </row>
    <row r="1810" spans="1:5" x14ac:dyDescent="0.2">
      <c r="A1810" s="4"/>
      <c r="B1810" s="4"/>
      <c r="C1810" s="4"/>
      <c r="D1810" s="4"/>
      <c r="E1810" s="4"/>
    </row>
    <row r="1811" spans="1:5" x14ac:dyDescent="0.2">
      <c r="A1811" s="4"/>
      <c r="B1811" s="4"/>
      <c r="C1811" s="4"/>
      <c r="D1811" s="4"/>
      <c r="E1811" s="4"/>
    </row>
    <row r="1812" spans="1:5" x14ac:dyDescent="0.2">
      <c r="A1812" s="4"/>
      <c r="B1812" s="4"/>
      <c r="C1812" s="4"/>
      <c r="D1812" s="4"/>
      <c r="E1812" s="4"/>
    </row>
    <row r="1813" spans="1:5" x14ac:dyDescent="0.2">
      <c r="A1813" s="4"/>
      <c r="B1813" s="4"/>
      <c r="C1813" s="4"/>
      <c r="D1813" s="4"/>
      <c r="E1813" s="4"/>
    </row>
    <row r="1814" spans="1:5" x14ac:dyDescent="0.2">
      <c r="A1814" s="4"/>
      <c r="B1814" s="4"/>
      <c r="C1814" s="4"/>
      <c r="D1814" s="4"/>
      <c r="E1814" s="4"/>
    </row>
    <row r="1815" spans="1:5" x14ac:dyDescent="0.2">
      <c r="A1815" s="4"/>
      <c r="B1815" s="4"/>
      <c r="C1815" s="4"/>
      <c r="D1815" s="4"/>
      <c r="E1815" s="4"/>
    </row>
    <row r="1816" spans="1:5" x14ac:dyDescent="0.2">
      <c r="A1816" s="4"/>
      <c r="B1816" s="4"/>
      <c r="C1816" s="4"/>
      <c r="D1816" s="4"/>
      <c r="E1816" s="4"/>
    </row>
    <row r="1817" spans="1:5" x14ac:dyDescent="0.2">
      <c r="A1817" s="4"/>
      <c r="B1817" s="4"/>
      <c r="C1817" s="4"/>
      <c r="D1817" s="4"/>
      <c r="E1817" s="4"/>
    </row>
    <row r="1818" spans="1:5" x14ac:dyDescent="0.2">
      <c r="A1818" s="4"/>
      <c r="B1818" s="4"/>
      <c r="C1818" s="4"/>
      <c r="D1818" s="4"/>
      <c r="E1818" s="4"/>
    </row>
    <row r="1819" spans="1:5" x14ac:dyDescent="0.2">
      <c r="A1819" s="4"/>
      <c r="B1819" s="4"/>
      <c r="C1819" s="4"/>
      <c r="D1819" s="4"/>
      <c r="E1819" s="4"/>
    </row>
    <row r="1820" spans="1:5" x14ac:dyDescent="0.2">
      <c r="A1820" s="4"/>
      <c r="B1820" s="4"/>
      <c r="C1820" s="4"/>
      <c r="D1820" s="4"/>
      <c r="E1820" s="4"/>
    </row>
    <row r="1821" spans="1:5" x14ac:dyDescent="0.2">
      <c r="A1821" s="4"/>
      <c r="B1821" s="4"/>
      <c r="C1821" s="4"/>
      <c r="D1821" s="4"/>
      <c r="E1821" s="4"/>
    </row>
    <row r="1822" spans="1:5" x14ac:dyDescent="0.2">
      <c r="A1822" s="4"/>
      <c r="B1822" s="4"/>
      <c r="C1822" s="4"/>
      <c r="D1822" s="4"/>
      <c r="E1822" s="4"/>
    </row>
    <row r="1823" spans="1:5" x14ac:dyDescent="0.2">
      <c r="A1823" s="4"/>
      <c r="B1823" s="4"/>
      <c r="C1823" s="4"/>
      <c r="D1823" s="4"/>
      <c r="E1823" s="4"/>
    </row>
    <row r="1824" spans="1:5" x14ac:dyDescent="0.2">
      <c r="A1824" s="4"/>
      <c r="B1824" s="4"/>
      <c r="C1824" s="4"/>
      <c r="D1824" s="4"/>
      <c r="E1824" s="4"/>
    </row>
    <row r="1825" spans="1:5" x14ac:dyDescent="0.2">
      <c r="A1825" s="4"/>
      <c r="B1825" s="4"/>
      <c r="C1825" s="4"/>
      <c r="D1825" s="4"/>
      <c r="E1825" s="4"/>
    </row>
    <row r="1826" spans="1:5" x14ac:dyDescent="0.2">
      <c r="A1826" s="4"/>
      <c r="B1826" s="4"/>
      <c r="C1826" s="4"/>
      <c r="D1826" s="4"/>
      <c r="E1826" s="4"/>
    </row>
    <row r="1827" spans="1:5" x14ac:dyDescent="0.2">
      <c r="A1827" s="4"/>
      <c r="B1827" s="4"/>
      <c r="C1827" s="4"/>
      <c r="D1827" s="4"/>
      <c r="E1827" s="4"/>
    </row>
    <row r="1828" spans="1:5" x14ac:dyDescent="0.2">
      <c r="A1828" s="4"/>
      <c r="B1828" s="4"/>
      <c r="C1828" s="4"/>
      <c r="D1828" s="4"/>
      <c r="E1828" s="4"/>
    </row>
    <row r="1829" spans="1:5" x14ac:dyDescent="0.2">
      <c r="A1829" s="4"/>
      <c r="B1829" s="4"/>
      <c r="C1829" s="4"/>
      <c r="D1829" s="4"/>
      <c r="E1829" s="4"/>
    </row>
    <row r="1830" spans="1:5" x14ac:dyDescent="0.2">
      <c r="A1830" s="4"/>
      <c r="B1830" s="4"/>
      <c r="C1830" s="4"/>
      <c r="D1830" s="4"/>
      <c r="E1830" s="4"/>
    </row>
    <row r="1831" spans="1:5" x14ac:dyDescent="0.2">
      <c r="A1831" s="4"/>
      <c r="B1831" s="4"/>
      <c r="C1831" s="4"/>
      <c r="D1831" s="4"/>
      <c r="E1831" s="4"/>
    </row>
    <row r="1832" spans="1:5" x14ac:dyDescent="0.2">
      <c r="A1832" s="4"/>
      <c r="B1832" s="4"/>
      <c r="C1832" s="4"/>
      <c r="D1832" s="4"/>
      <c r="E1832" s="4"/>
    </row>
    <row r="1833" spans="1:5" x14ac:dyDescent="0.2">
      <c r="A1833" s="4"/>
      <c r="B1833" s="4"/>
      <c r="C1833" s="4"/>
      <c r="D1833" s="4"/>
      <c r="E1833" s="4"/>
    </row>
    <row r="1834" spans="1:5" x14ac:dyDescent="0.2">
      <c r="A1834" s="4"/>
      <c r="B1834" s="4"/>
      <c r="C1834" s="4"/>
      <c r="D1834" s="4"/>
      <c r="E1834" s="4"/>
    </row>
    <row r="1835" spans="1:5" x14ac:dyDescent="0.2">
      <c r="A1835" s="4"/>
      <c r="B1835" s="4"/>
      <c r="C1835" s="4"/>
      <c r="D1835" s="4"/>
      <c r="E1835" s="4"/>
    </row>
    <row r="1836" spans="1:5" x14ac:dyDescent="0.2">
      <c r="A1836" s="4"/>
      <c r="B1836" s="4"/>
      <c r="C1836" s="4"/>
      <c r="D1836" s="4"/>
      <c r="E1836" s="4"/>
    </row>
    <row r="1837" spans="1:5" x14ac:dyDescent="0.2">
      <c r="A1837" s="4"/>
      <c r="B1837" s="4"/>
      <c r="C1837" s="4"/>
      <c r="D1837" s="4"/>
      <c r="E1837" s="4"/>
    </row>
    <row r="1838" spans="1:5" x14ac:dyDescent="0.2">
      <c r="A1838" s="4"/>
      <c r="B1838" s="4"/>
      <c r="C1838" s="4"/>
      <c r="D1838" s="4"/>
      <c r="E1838" s="4"/>
    </row>
    <row r="1839" spans="1:5" x14ac:dyDescent="0.2">
      <c r="A1839" s="4"/>
      <c r="B1839" s="4"/>
      <c r="C1839" s="4"/>
      <c r="D1839" s="4"/>
      <c r="E1839" s="4"/>
    </row>
    <row r="1840" spans="1:5" x14ac:dyDescent="0.2">
      <c r="A1840" s="4"/>
      <c r="B1840" s="4"/>
      <c r="C1840" s="4"/>
      <c r="D1840" s="4"/>
      <c r="E1840" s="4"/>
    </row>
    <row r="1841" spans="1:5" x14ac:dyDescent="0.2">
      <c r="A1841" s="4"/>
      <c r="B1841" s="4"/>
      <c r="C1841" s="4"/>
      <c r="D1841" s="4"/>
      <c r="E1841" s="4"/>
    </row>
    <row r="1842" spans="1:5" x14ac:dyDescent="0.2">
      <c r="A1842" s="4"/>
      <c r="B1842" s="4"/>
      <c r="C1842" s="4"/>
      <c r="D1842" s="4"/>
      <c r="E1842" s="4"/>
    </row>
    <row r="1843" spans="1:5" x14ac:dyDescent="0.2">
      <c r="A1843" s="4"/>
      <c r="B1843" s="4"/>
      <c r="C1843" s="4"/>
      <c r="D1843" s="4"/>
      <c r="E1843" s="4"/>
    </row>
    <row r="1844" spans="1:5" x14ac:dyDescent="0.2">
      <c r="A1844" s="4"/>
      <c r="B1844" s="4"/>
      <c r="C1844" s="4"/>
      <c r="D1844" s="4"/>
      <c r="E1844" s="4"/>
    </row>
    <row r="1845" spans="1:5" x14ac:dyDescent="0.2">
      <c r="A1845" s="4"/>
      <c r="B1845" s="4"/>
      <c r="C1845" s="4"/>
      <c r="D1845" s="4"/>
      <c r="E1845" s="4"/>
    </row>
    <row r="1846" spans="1:5" x14ac:dyDescent="0.2">
      <c r="A1846" s="4"/>
      <c r="B1846" s="4"/>
      <c r="C1846" s="4"/>
      <c r="D1846" s="4"/>
      <c r="E1846" s="4"/>
    </row>
    <row r="1847" spans="1:5" x14ac:dyDescent="0.2">
      <c r="A1847" s="4"/>
      <c r="B1847" s="4"/>
      <c r="C1847" s="4"/>
      <c r="D1847" s="4"/>
      <c r="E1847" s="4"/>
    </row>
    <row r="1848" spans="1:5" x14ac:dyDescent="0.2">
      <c r="A1848" s="4"/>
      <c r="B1848" s="4"/>
      <c r="C1848" s="4"/>
      <c r="D1848" s="4"/>
      <c r="E1848" s="4"/>
    </row>
    <row r="1849" spans="1:5" x14ac:dyDescent="0.2">
      <c r="A1849" s="4"/>
      <c r="B1849" s="4"/>
      <c r="C1849" s="4"/>
      <c r="D1849" s="4"/>
      <c r="E1849" s="4"/>
    </row>
    <row r="1850" spans="1:5" x14ac:dyDescent="0.2">
      <c r="A1850" s="4"/>
      <c r="B1850" s="4"/>
      <c r="C1850" s="4"/>
      <c r="D1850" s="4"/>
      <c r="E1850" s="4"/>
    </row>
    <row r="1851" spans="1:5" x14ac:dyDescent="0.2">
      <c r="A1851" s="4"/>
      <c r="B1851" s="4"/>
      <c r="C1851" s="4"/>
      <c r="D1851" s="4"/>
      <c r="E1851" s="4"/>
    </row>
    <row r="1852" spans="1:5" x14ac:dyDescent="0.2">
      <c r="A1852" s="4"/>
      <c r="B1852" s="4"/>
      <c r="C1852" s="4"/>
      <c r="D1852" s="4"/>
      <c r="E1852" s="4"/>
    </row>
    <row r="1853" spans="1:5" x14ac:dyDescent="0.2">
      <c r="A1853" s="4"/>
      <c r="B1853" s="4"/>
      <c r="C1853" s="4"/>
      <c r="D1853" s="4"/>
      <c r="E1853" s="4"/>
    </row>
    <row r="1854" spans="1:5" x14ac:dyDescent="0.2">
      <c r="A1854" s="4"/>
      <c r="B1854" s="4"/>
      <c r="C1854" s="4"/>
      <c r="D1854" s="4"/>
      <c r="E1854" s="4"/>
    </row>
    <row r="1855" spans="1:5" x14ac:dyDescent="0.2">
      <c r="A1855" s="4"/>
      <c r="B1855" s="4"/>
      <c r="C1855" s="4"/>
      <c r="D1855" s="4"/>
      <c r="E1855" s="4"/>
    </row>
    <row r="1856" spans="1:5" x14ac:dyDescent="0.2">
      <c r="A1856" s="4"/>
      <c r="B1856" s="4"/>
      <c r="C1856" s="4"/>
      <c r="D1856" s="4"/>
      <c r="E1856" s="4"/>
    </row>
    <row r="1857" spans="1:5" x14ac:dyDescent="0.2">
      <c r="A1857" s="4"/>
      <c r="B1857" s="4"/>
      <c r="C1857" s="4"/>
      <c r="D1857" s="4"/>
      <c r="E1857" s="4"/>
    </row>
    <row r="1858" spans="1:5" x14ac:dyDescent="0.2">
      <c r="A1858" s="4"/>
      <c r="B1858" s="4"/>
      <c r="C1858" s="4"/>
      <c r="D1858" s="4"/>
      <c r="E1858" s="4"/>
    </row>
    <row r="1859" spans="1:5" x14ac:dyDescent="0.2">
      <c r="A1859" s="4"/>
      <c r="B1859" s="4"/>
      <c r="C1859" s="4"/>
      <c r="D1859" s="4"/>
      <c r="E1859" s="4"/>
    </row>
    <row r="1860" spans="1:5" x14ac:dyDescent="0.2">
      <c r="A1860" s="4"/>
      <c r="B1860" s="4"/>
      <c r="C1860" s="4"/>
      <c r="D1860" s="4"/>
      <c r="E1860" s="4"/>
    </row>
    <row r="1861" spans="1:5" x14ac:dyDescent="0.2">
      <c r="A1861" s="4"/>
      <c r="B1861" s="4"/>
      <c r="C1861" s="4"/>
      <c r="D1861" s="4"/>
      <c r="E1861" s="4"/>
    </row>
    <row r="1862" spans="1:5" x14ac:dyDescent="0.2">
      <c r="A1862" s="4"/>
      <c r="B1862" s="4"/>
      <c r="C1862" s="4"/>
      <c r="D1862" s="4"/>
      <c r="E1862" s="4"/>
    </row>
    <row r="1863" spans="1:5" x14ac:dyDescent="0.2">
      <c r="A1863" s="4"/>
      <c r="B1863" s="4"/>
      <c r="C1863" s="4"/>
      <c r="D1863" s="4"/>
      <c r="E1863" s="4"/>
    </row>
    <row r="1864" spans="1:5" x14ac:dyDescent="0.2">
      <c r="A1864" s="4"/>
      <c r="B1864" s="4"/>
      <c r="C1864" s="4"/>
      <c r="D1864" s="4"/>
      <c r="E1864" s="4"/>
    </row>
    <row r="1865" spans="1:5" x14ac:dyDescent="0.2">
      <c r="A1865" s="4"/>
      <c r="B1865" s="4"/>
      <c r="C1865" s="4"/>
      <c r="D1865" s="4"/>
      <c r="E1865" s="4"/>
    </row>
    <row r="1866" spans="1:5" x14ac:dyDescent="0.2">
      <c r="A1866" s="4"/>
      <c r="B1866" s="4"/>
      <c r="C1866" s="4"/>
      <c r="D1866" s="4"/>
      <c r="E1866" s="4"/>
    </row>
    <row r="1867" spans="1:5" x14ac:dyDescent="0.2">
      <c r="A1867" s="4"/>
      <c r="B1867" s="4"/>
      <c r="C1867" s="4"/>
      <c r="D1867" s="4"/>
      <c r="E1867" s="4"/>
    </row>
    <row r="1868" spans="1:5" x14ac:dyDescent="0.2">
      <c r="A1868" s="4"/>
      <c r="B1868" s="4"/>
      <c r="C1868" s="4"/>
      <c r="D1868" s="4"/>
      <c r="E1868" s="4"/>
    </row>
    <row r="1869" spans="1:5" x14ac:dyDescent="0.2">
      <c r="A1869" s="4"/>
      <c r="B1869" s="4"/>
      <c r="C1869" s="4"/>
      <c r="D1869" s="4"/>
      <c r="E1869" s="4"/>
    </row>
    <row r="1870" spans="1:5" x14ac:dyDescent="0.2">
      <c r="A1870" s="4"/>
      <c r="B1870" s="4"/>
      <c r="C1870" s="4"/>
      <c r="D1870" s="4"/>
      <c r="E1870" s="4"/>
    </row>
    <row r="1871" spans="1:5" x14ac:dyDescent="0.2">
      <c r="A1871" s="4"/>
      <c r="B1871" s="4"/>
      <c r="C1871" s="4"/>
      <c r="D1871" s="4"/>
      <c r="E1871" s="4"/>
    </row>
    <row r="1872" spans="1:5" x14ac:dyDescent="0.2">
      <c r="A1872" s="4"/>
      <c r="B1872" s="4"/>
      <c r="C1872" s="4"/>
      <c r="D1872" s="4"/>
      <c r="E1872" s="4"/>
    </row>
    <row r="1873" spans="1:5" x14ac:dyDescent="0.2">
      <c r="A1873" s="4"/>
      <c r="B1873" s="4"/>
      <c r="C1873" s="4"/>
      <c r="D1873" s="4"/>
      <c r="E1873" s="4"/>
    </row>
    <row r="1874" spans="1:5" x14ac:dyDescent="0.2">
      <c r="A1874" s="4"/>
      <c r="B1874" s="4"/>
      <c r="C1874" s="4"/>
      <c r="D1874" s="4"/>
      <c r="E1874" s="4"/>
    </row>
    <row r="1875" spans="1:5" x14ac:dyDescent="0.2">
      <c r="A1875" s="4"/>
      <c r="B1875" s="4"/>
      <c r="C1875" s="4"/>
      <c r="D1875" s="4"/>
      <c r="E1875" s="4"/>
    </row>
    <row r="1876" spans="1:5" x14ac:dyDescent="0.2">
      <c r="A1876" s="4"/>
      <c r="B1876" s="4"/>
      <c r="C1876" s="4"/>
      <c r="D1876" s="4"/>
      <c r="E1876" s="4"/>
    </row>
    <row r="1877" spans="1:5" x14ac:dyDescent="0.2">
      <c r="A1877" s="4"/>
      <c r="B1877" s="4"/>
      <c r="C1877" s="4"/>
      <c r="D1877" s="4"/>
      <c r="E1877" s="4"/>
    </row>
    <row r="1878" spans="1:5" x14ac:dyDescent="0.2">
      <c r="A1878" s="4"/>
      <c r="B1878" s="4"/>
      <c r="C1878" s="4"/>
      <c r="D1878" s="4"/>
      <c r="E1878" s="4"/>
    </row>
    <row r="1879" spans="1:5" x14ac:dyDescent="0.2">
      <c r="A1879" s="4"/>
      <c r="B1879" s="4"/>
      <c r="C1879" s="4"/>
      <c r="D1879" s="4"/>
      <c r="E1879" s="4"/>
    </row>
    <row r="1880" spans="1:5" x14ac:dyDescent="0.2">
      <c r="A1880" s="4"/>
      <c r="B1880" s="4"/>
      <c r="C1880" s="4"/>
      <c r="D1880" s="4"/>
      <c r="E1880" s="4"/>
    </row>
    <row r="1881" spans="1:5" x14ac:dyDescent="0.2">
      <c r="A1881" s="4"/>
      <c r="B1881" s="4"/>
      <c r="C1881" s="4"/>
      <c r="D1881" s="4"/>
      <c r="E1881" s="4"/>
    </row>
    <row r="1882" spans="1:5" x14ac:dyDescent="0.2">
      <c r="A1882" s="4"/>
      <c r="B1882" s="4"/>
      <c r="C1882" s="4"/>
      <c r="D1882" s="4"/>
      <c r="E1882" s="4"/>
    </row>
    <row r="1883" spans="1:5" x14ac:dyDescent="0.2">
      <c r="A1883" s="4"/>
      <c r="B1883" s="4"/>
      <c r="C1883" s="4"/>
      <c r="D1883" s="4"/>
      <c r="E1883" s="4"/>
    </row>
    <row r="1884" spans="1:5" x14ac:dyDescent="0.2">
      <c r="A1884" s="4"/>
      <c r="B1884" s="4"/>
      <c r="C1884" s="4"/>
      <c r="D1884" s="4"/>
      <c r="E1884" s="4"/>
    </row>
    <row r="1885" spans="1:5" x14ac:dyDescent="0.2">
      <c r="A1885" s="4"/>
      <c r="B1885" s="4"/>
      <c r="C1885" s="4"/>
      <c r="D1885" s="4"/>
      <c r="E1885" s="4"/>
    </row>
    <row r="1886" spans="1:5" x14ac:dyDescent="0.2">
      <c r="A1886" s="4"/>
      <c r="B1886" s="4"/>
      <c r="C1886" s="4"/>
      <c r="D1886" s="4"/>
      <c r="E1886" s="4"/>
    </row>
    <row r="1887" spans="1:5" x14ac:dyDescent="0.2">
      <c r="A1887" s="4"/>
      <c r="B1887" s="4"/>
      <c r="C1887" s="4"/>
      <c r="D1887" s="4"/>
      <c r="E1887" s="4"/>
    </row>
    <row r="1888" spans="1:5" x14ac:dyDescent="0.2">
      <c r="A1888" s="4"/>
      <c r="B1888" s="4"/>
      <c r="C1888" s="4"/>
      <c r="D1888" s="4"/>
      <c r="E1888" s="4"/>
    </row>
    <row r="1889" spans="1:5" x14ac:dyDescent="0.2">
      <c r="A1889" s="4"/>
      <c r="B1889" s="4"/>
      <c r="C1889" s="4"/>
      <c r="D1889" s="4"/>
      <c r="E1889" s="4"/>
    </row>
    <row r="1890" spans="1:5" x14ac:dyDescent="0.2">
      <c r="A1890" s="4"/>
      <c r="B1890" s="4"/>
      <c r="C1890" s="4"/>
      <c r="D1890" s="4"/>
      <c r="E1890" s="4"/>
    </row>
    <row r="1891" spans="1:5" x14ac:dyDescent="0.2">
      <c r="A1891" s="4"/>
      <c r="B1891" s="4"/>
      <c r="C1891" s="4"/>
      <c r="D1891" s="4"/>
      <c r="E1891" s="4"/>
    </row>
    <row r="1892" spans="1:5" x14ac:dyDescent="0.2">
      <c r="A1892" s="4"/>
      <c r="B1892" s="4"/>
      <c r="C1892" s="4"/>
      <c r="D1892" s="4"/>
      <c r="E1892" s="4"/>
    </row>
    <row r="1893" spans="1:5" x14ac:dyDescent="0.2">
      <c r="A1893" s="4"/>
      <c r="B1893" s="4"/>
      <c r="C1893" s="4"/>
      <c r="D1893" s="4"/>
      <c r="E1893" s="4"/>
    </row>
    <row r="1894" spans="1:5" x14ac:dyDescent="0.2">
      <c r="A1894" s="4"/>
      <c r="B1894" s="4"/>
      <c r="C1894" s="4"/>
      <c r="D1894" s="4"/>
      <c r="E1894" s="4"/>
    </row>
    <row r="1895" spans="1:5" x14ac:dyDescent="0.2">
      <c r="A1895" s="4"/>
      <c r="B1895" s="4"/>
      <c r="C1895" s="4"/>
      <c r="D1895" s="4"/>
      <c r="E1895" s="4"/>
    </row>
    <row r="1896" spans="1:5" x14ac:dyDescent="0.2">
      <c r="A1896" s="4"/>
      <c r="B1896" s="4"/>
      <c r="C1896" s="4"/>
      <c r="D1896" s="4"/>
      <c r="E1896" s="4"/>
    </row>
    <row r="1897" spans="1:5" x14ac:dyDescent="0.2">
      <c r="A1897" s="4"/>
      <c r="B1897" s="4"/>
      <c r="C1897" s="4"/>
      <c r="D1897" s="4"/>
      <c r="E1897" s="4"/>
    </row>
    <row r="1898" spans="1:5" x14ac:dyDescent="0.2">
      <c r="A1898" s="4"/>
      <c r="B1898" s="4"/>
      <c r="C1898" s="4"/>
      <c r="D1898" s="4"/>
      <c r="E1898" s="4"/>
    </row>
    <row r="1899" spans="1:5" x14ac:dyDescent="0.2">
      <c r="A1899" s="4"/>
      <c r="B1899" s="4"/>
      <c r="C1899" s="4"/>
      <c r="D1899" s="4"/>
      <c r="E1899" s="4"/>
    </row>
    <row r="1900" spans="1:5" x14ac:dyDescent="0.2">
      <c r="A1900" s="4"/>
      <c r="B1900" s="4"/>
      <c r="C1900" s="4"/>
      <c r="D1900" s="4"/>
      <c r="E1900" s="4"/>
    </row>
    <row r="1901" spans="1:5" x14ac:dyDescent="0.2">
      <c r="A1901" s="4"/>
      <c r="B1901" s="4"/>
      <c r="C1901" s="4"/>
      <c r="D1901" s="4"/>
      <c r="E1901" s="4"/>
    </row>
    <row r="1902" spans="1:5" x14ac:dyDescent="0.2">
      <c r="A1902" s="4"/>
      <c r="B1902" s="4"/>
      <c r="C1902" s="4"/>
      <c r="D1902" s="4"/>
      <c r="E1902" s="4"/>
    </row>
    <row r="1903" spans="1:5" x14ac:dyDescent="0.2">
      <c r="A1903" s="4"/>
      <c r="B1903" s="4"/>
      <c r="C1903" s="4"/>
      <c r="D1903" s="4"/>
      <c r="E1903" s="4"/>
    </row>
    <row r="1904" spans="1:5" x14ac:dyDescent="0.2">
      <c r="A1904" s="4"/>
      <c r="B1904" s="4"/>
      <c r="C1904" s="4"/>
      <c r="D1904" s="4"/>
      <c r="E1904" s="4"/>
    </row>
    <row r="1905" spans="1:5" x14ac:dyDescent="0.2">
      <c r="A1905" s="4"/>
      <c r="B1905" s="4"/>
      <c r="C1905" s="4"/>
      <c r="D1905" s="4"/>
      <c r="E1905" s="4"/>
    </row>
    <row r="1906" spans="1:5" x14ac:dyDescent="0.2">
      <c r="A1906" s="4"/>
      <c r="B1906" s="4"/>
      <c r="C1906" s="4"/>
      <c r="D1906" s="4"/>
      <c r="E1906" s="4"/>
    </row>
    <row r="1907" spans="1:5" x14ac:dyDescent="0.2">
      <c r="A1907" s="4"/>
      <c r="B1907" s="4"/>
      <c r="C1907" s="4"/>
      <c r="D1907" s="4"/>
      <c r="E1907" s="4"/>
    </row>
    <row r="1908" spans="1:5" x14ac:dyDescent="0.2">
      <c r="A1908" s="4"/>
      <c r="B1908" s="4"/>
      <c r="C1908" s="4"/>
      <c r="D1908" s="4"/>
      <c r="E1908" s="4"/>
    </row>
    <row r="1909" spans="1:5" x14ac:dyDescent="0.2">
      <c r="A1909" s="4"/>
      <c r="B1909" s="4"/>
      <c r="C1909" s="4"/>
      <c r="D1909" s="4"/>
      <c r="E1909" s="4"/>
    </row>
    <row r="1910" spans="1:5" x14ac:dyDescent="0.2">
      <c r="A1910" s="4"/>
      <c r="B1910" s="4"/>
      <c r="C1910" s="4"/>
      <c r="D1910" s="4"/>
      <c r="E1910" s="4"/>
    </row>
    <row r="1911" spans="1:5" x14ac:dyDescent="0.2">
      <c r="A1911" s="4"/>
      <c r="B1911" s="4"/>
      <c r="C1911" s="4"/>
      <c r="D1911" s="4"/>
      <c r="E1911" s="4"/>
    </row>
    <row r="1912" spans="1:5" x14ac:dyDescent="0.2">
      <c r="A1912" s="4"/>
      <c r="B1912" s="4"/>
      <c r="C1912" s="4"/>
      <c r="D1912" s="4"/>
      <c r="E1912" s="4"/>
    </row>
    <row r="1913" spans="1:5" x14ac:dyDescent="0.2">
      <c r="A1913" s="4"/>
      <c r="B1913" s="4"/>
      <c r="C1913" s="4"/>
      <c r="D1913" s="4"/>
      <c r="E1913" s="4"/>
    </row>
    <row r="1914" spans="1:5" x14ac:dyDescent="0.2">
      <c r="A1914" s="4"/>
      <c r="B1914" s="4"/>
      <c r="C1914" s="4"/>
      <c r="D1914" s="4"/>
      <c r="E1914" s="4"/>
    </row>
    <row r="1915" spans="1:5" x14ac:dyDescent="0.2">
      <c r="A1915" s="4"/>
      <c r="B1915" s="4"/>
      <c r="C1915" s="4"/>
      <c r="D1915" s="4"/>
      <c r="E1915" s="4"/>
    </row>
    <row r="1916" spans="1:5" x14ac:dyDescent="0.2">
      <c r="A1916" s="4"/>
      <c r="B1916" s="4"/>
      <c r="C1916" s="4"/>
      <c r="D1916" s="4"/>
      <c r="E1916" s="4"/>
    </row>
    <row r="1917" spans="1:5" x14ac:dyDescent="0.2">
      <c r="A1917" s="4"/>
      <c r="B1917" s="4"/>
      <c r="C1917" s="4"/>
      <c r="D1917" s="4"/>
      <c r="E1917" s="4"/>
    </row>
    <row r="1918" spans="1:5" x14ac:dyDescent="0.2">
      <c r="A1918" s="4"/>
      <c r="B1918" s="4"/>
      <c r="C1918" s="4"/>
      <c r="D1918" s="4"/>
      <c r="E1918" s="4"/>
    </row>
    <row r="1919" spans="1:5" x14ac:dyDescent="0.2">
      <c r="A1919" s="4"/>
      <c r="B1919" s="4"/>
      <c r="C1919" s="4"/>
      <c r="D1919" s="4"/>
      <c r="E1919" s="4"/>
    </row>
    <row r="1920" spans="1:5" x14ac:dyDescent="0.2">
      <c r="A1920" s="4"/>
      <c r="B1920" s="4"/>
      <c r="C1920" s="4"/>
      <c r="D1920" s="4"/>
      <c r="E1920" s="4"/>
    </row>
    <row r="1921" spans="1:5" x14ac:dyDescent="0.2">
      <c r="A1921" s="4"/>
      <c r="B1921" s="4"/>
      <c r="C1921" s="4"/>
      <c r="D1921" s="4"/>
      <c r="E1921" s="4"/>
    </row>
    <row r="1922" spans="1:5" x14ac:dyDescent="0.2">
      <c r="A1922" s="4"/>
      <c r="B1922" s="4"/>
      <c r="C1922" s="4"/>
      <c r="D1922" s="4"/>
      <c r="E1922" s="4"/>
    </row>
    <row r="1923" spans="1:5" x14ac:dyDescent="0.2">
      <c r="A1923" s="4"/>
      <c r="B1923" s="4"/>
      <c r="C1923" s="4"/>
      <c r="D1923" s="4"/>
      <c r="E1923" s="4"/>
    </row>
    <row r="1924" spans="1:5" x14ac:dyDescent="0.2">
      <c r="A1924" s="4"/>
      <c r="B1924" s="4"/>
      <c r="C1924" s="4"/>
      <c r="D1924" s="4"/>
      <c r="E1924" s="4"/>
    </row>
    <row r="1925" spans="1:5" x14ac:dyDescent="0.2">
      <c r="A1925" s="4"/>
      <c r="B1925" s="4"/>
      <c r="C1925" s="4"/>
      <c r="D1925" s="4"/>
      <c r="E1925" s="4"/>
    </row>
    <row r="1926" spans="1:5" x14ac:dyDescent="0.2">
      <c r="A1926" s="4"/>
      <c r="B1926" s="4"/>
      <c r="C1926" s="4"/>
      <c r="D1926" s="4"/>
      <c r="E1926" s="4"/>
    </row>
    <row r="1927" spans="1:5" x14ac:dyDescent="0.2">
      <c r="A1927" s="4"/>
      <c r="B1927" s="4"/>
      <c r="C1927" s="4"/>
      <c r="D1927" s="4"/>
      <c r="E1927" s="4"/>
    </row>
    <row r="1928" spans="1:5" x14ac:dyDescent="0.2">
      <c r="A1928" s="4"/>
      <c r="B1928" s="4"/>
      <c r="C1928" s="4"/>
      <c r="D1928" s="4"/>
      <c r="E1928" s="4"/>
    </row>
    <row r="1929" spans="1:5" x14ac:dyDescent="0.2">
      <c r="A1929" s="4"/>
      <c r="B1929" s="4"/>
      <c r="C1929" s="4"/>
      <c r="D1929" s="4"/>
      <c r="E1929" s="4"/>
    </row>
    <row r="1930" spans="1:5" x14ac:dyDescent="0.2">
      <c r="A1930" s="4"/>
      <c r="B1930" s="4"/>
      <c r="C1930" s="4"/>
      <c r="D1930" s="4"/>
      <c r="E1930" s="4"/>
    </row>
    <row r="1931" spans="1:5" x14ac:dyDescent="0.2">
      <c r="A1931" s="4"/>
      <c r="B1931" s="4"/>
      <c r="C1931" s="4"/>
      <c r="D1931" s="4"/>
      <c r="E1931" s="4"/>
    </row>
    <row r="1932" spans="1:5" x14ac:dyDescent="0.2">
      <c r="A1932" s="4"/>
      <c r="B1932" s="4"/>
      <c r="C1932" s="4"/>
      <c r="D1932" s="4"/>
      <c r="E1932" s="4"/>
    </row>
    <row r="1933" spans="1:5" x14ac:dyDescent="0.2">
      <c r="A1933" s="4"/>
      <c r="B1933" s="4"/>
      <c r="C1933" s="4"/>
      <c r="D1933" s="4"/>
      <c r="E1933" s="4"/>
    </row>
    <row r="1934" spans="1:5" x14ac:dyDescent="0.2">
      <c r="A1934" s="4"/>
      <c r="B1934" s="4"/>
      <c r="C1934" s="4"/>
      <c r="D1934" s="4"/>
      <c r="E1934" s="4"/>
    </row>
    <row r="1935" spans="1:5" x14ac:dyDescent="0.2">
      <c r="A1935" s="4"/>
      <c r="B1935" s="4"/>
      <c r="C1935" s="4"/>
      <c r="D1935" s="4"/>
      <c r="E1935" s="4"/>
    </row>
    <row r="1936" spans="1:5" x14ac:dyDescent="0.2">
      <c r="A1936" s="4"/>
      <c r="B1936" s="4"/>
      <c r="C1936" s="4"/>
      <c r="D1936" s="4"/>
      <c r="E1936" s="4"/>
    </row>
    <row r="1937" spans="1:5" x14ac:dyDescent="0.2">
      <c r="A1937" s="4"/>
      <c r="B1937" s="4"/>
      <c r="C1937" s="4"/>
      <c r="D1937" s="4"/>
      <c r="E1937" s="4"/>
    </row>
    <row r="1938" spans="1:5" x14ac:dyDescent="0.2">
      <c r="A1938" s="4"/>
      <c r="B1938" s="4"/>
      <c r="C1938" s="4"/>
      <c r="D1938" s="4"/>
      <c r="E1938" s="4"/>
    </row>
    <row r="1939" spans="1:5" x14ac:dyDescent="0.2">
      <c r="A1939" s="4"/>
      <c r="B1939" s="4"/>
      <c r="C1939" s="4"/>
      <c r="D1939" s="4"/>
      <c r="E1939" s="4"/>
    </row>
    <row r="1940" spans="1:5" x14ac:dyDescent="0.2">
      <c r="A1940" s="4"/>
      <c r="B1940" s="4"/>
      <c r="C1940" s="4"/>
      <c r="D1940" s="4"/>
      <c r="E1940" s="4"/>
    </row>
    <row r="1941" spans="1:5" x14ac:dyDescent="0.2">
      <c r="A1941" s="4"/>
      <c r="B1941" s="4"/>
      <c r="C1941" s="4"/>
      <c r="D1941" s="4"/>
      <c r="E1941" s="4"/>
    </row>
    <row r="1942" spans="1:5" x14ac:dyDescent="0.2">
      <c r="A1942" s="4"/>
      <c r="B1942" s="4"/>
      <c r="C1942" s="4"/>
      <c r="D1942" s="4"/>
      <c r="E1942" s="4"/>
    </row>
    <row r="1943" spans="1:5" x14ac:dyDescent="0.2">
      <c r="A1943" s="4"/>
      <c r="B1943" s="4"/>
      <c r="C1943" s="4"/>
      <c r="D1943" s="4"/>
      <c r="E1943" s="4"/>
    </row>
    <row r="1944" spans="1:5" x14ac:dyDescent="0.2">
      <c r="A1944" s="4"/>
      <c r="B1944" s="4"/>
      <c r="C1944" s="4"/>
      <c r="D1944" s="4"/>
      <c r="E1944" s="4"/>
    </row>
    <row r="1945" spans="1:5" x14ac:dyDescent="0.2">
      <c r="A1945" s="4"/>
      <c r="B1945" s="4"/>
      <c r="C1945" s="4"/>
      <c r="D1945" s="4"/>
      <c r="E1945" s="4"/>
    </row>
    <row r="1946" spans="1:5" x14ac:dyDescent="0.2">
      <c r="A1946" s="4"/>
      <c r="B1946" s="4"/>
      <c r="C1946" s="4"/>
      <c r="D1946" s="4"/>
      <c r="E1946" s="4"/>
    </row>
    <row r="1947" spans="1:5" x14ac:dyDescent="0.2">
      <c r="A1947" s="4"/>
      <c r="B1947" s="4"/>
      <c r="C1947" s="4"/>
      <c r="D1947" s="4"/>
      <c r="E1947" s="4"/>
    </row>
    <row r="1948" spans="1:5" x14ac:dyDescent="0.2">
      <c r="A1948" s="4"/>
      <c r="B1948" s="4"/>
      <c r="C1948" s="4"/>
      <c r="D1948" s="4"/>
      <c r="E1948" s="4"/>
    </row>
    <row r="1949" spans="1:5" x14ac:dyDescent="0.2">
      <c r="A1949" s="4"/>
      <c r="B1949" s="4"/>
      <c r="C1949" s="4"/>
      <c r="D1949" s="4"/>
      <c r="E1949" s="4"/>
    </row>
    <row r="1950" spans="1:5" x14ac:dyDescent="0.2">
      <c r="A1950" s="4"/>
      <c r="B1950" s="4"/>
      <c r="C1950" s="4"/>
      <c r="D1950" s="4"/>
      <c r="E1950" s="4"/>
    </row>
    <row r="1951" spans="1:5" x14ac:dyDescent="0.2">
      <c r="A1951" s="4"/>
      <c r="B1951" s="4"/>
      <c r="C1951" s="4"/>
      <c r="D1951" s="4"/>
      <c r="E1951" s="4"/>
    </row>
    <row r="1952" spans="1:5" x14ac:dyDescent="0.2">
      <c r="A1952" s="4"/>
      <c r="B1952" s="4"/>
      <c r="C1952" s="4"/>
      <c r="D1952" s="4"/>
      <c r="E1952" s="4"/>
    </row>
    <row r="1953" spans="1:5" x14ac:dyDescent="0.2">
      <c r="A1953" s="4"/>
      <c r="B1953" s="4"/>
      <c r="C1953" s="4"/>
      <c r="D1953" s="4"/>
      <c r="E1953" s="4"/>
    </row>
    <row r="1954" spans="1:5" x14ac:dyDescent="0.2">
      <c r="A1954" s="4"/>
      <c r="B1954" s="4"/>
      <c r="C1954" s="4"/>
      <c r="D1954" s="4"/>
      <c r="E1954" s="4"/>
    </row>
    <row r="1955" spans="1:5" x14ac:dyDescent="0.2">
      <c r="A1955" s="4"/>
      <c r="B1955" s="4"/>
      <c r="C1955" s="4"/>
      <c r="D1955" s="4"/>
      <c r="E1955" s="4"/>
    </row>
    <row r="1956" spans="1:5" x14ac:dyDescent="0.2">
      <c r="A1956" s="4"/>
      <c r="B1956" s="4"/>
      <c r="C1956" s="4"/>
      <c r="D1956" s="4"/>
      <c r="E1956" s="4"/>
    </row>
    <row r="1957" spans="1:5" x14ac:dyDescent="0.2">
      <c r="A1957" s="4"/>
      <c r="B1957" s="4"/>
      <c r="C1957" s="4"/>
      <c r="D1957" s="4"/>
      <c r="E1957" s="4"/>
    </row>
    <row r="1958" spans="1:5" x14ac:dyDescent="0.2">
      <c r="A1958" s="4"/>
      <c r="B1958" s="4"/>
      <c r="C1958" s="4"/>
      <c r="D1958" s="4"/>
      <c r="E1958" s="4"/>
    </row>
    <row r="1959" spans="1:5" x14ac:dyDescent="0.2">
      <c r="A1959" s="4"/>
      <c r="B1959" s="4"/>
      <c r="C1959" s="4"/>
      <c r="D1959" s="4"/>
      <c r="E1959" s="4"/>
    </row>
    <row r="1960" spans="1:5" x14ac:dyDescent="0.2">
      <c r="A1960" s="4"/>
      <c r="B1960" s="4"/>
      <c r="C1960" s="4"/>
      <c r="D1960" s="4"/>
      <c r="E1960" s="4"/>
    </row>
    <row r="1961" spans="1:5" x14ac:dyDescent="0.2">
      <c r="A1961" s="4"/>
      <c r="B1961" s="4"/>
      <c r="C1961" s="4"/>
      <c r="D1961" s="4"/>
      <c r="E1961" s="4"/>
    </row>
    <row r="1962" spans="1:5" x14ac:dyDescent="0.2">
      <c r="A1962" s="4"/>
      <c r="B1962" s="4"/>
      <c r="C1962" s="4"/>
      <c r="D1962" s="4"/>
      <c r="E1962" s="4"/>
    </row>
    <row r="1963" spans="1:5" x14ac:dyDescent="0.2">
      <c r="A1963" s="4"/>
      <c r="B1963" s="4"/>
      <c r="C1963" s="4"/>
      <c r="D1963" s="4"/>
      <c r="E1963" s="4"/>
    </row>
    <row r="1964" spans="1:5" x14ac:dyDescent="0.2">
      <c r="A1964" s="4"/>
      <c r="B1964" s="4"/>
      <c r="C1964" s="4"/>
      <c r="D1964" s="4"/>
      <c r="E1964" s="4"/>
    </row>
    <row r="1965" spans="1:5" x14ac:dyDescent="0.2">
      <c r="A1965" s="4"/>
      <c r="B1965" s="4"/>
      <c r="C1965" s="4"/>
      <c r="D1965" s="4"/>
      <c r="E1965" s="4"/>
    </row>
    <row r="1966" spans="1:5" x14ac:dyDescent="0.2">
      <c r="A1966" s="4"/>
      <c r="B1966" s="4"/>
      <c r="C1966" s="4"/>
      <c r="D1966" s="4"/>
      <c r="E1966" s="4"/>
    </row>
    <row r="1967" spans="1:5" x14ac:dyDescent="0.2">
      <c r="A1967" s="4"/>
      <c r="B1967" s="4"/>
      <c r="C1967" s="4"/>
      <c r="D1967" s="4"/>
      <c r="E1967" s="4"/>
    </row>
    <row r="1968" spans="1:5" x14ac:dyDescent="0.2">
      <c r="A1968" s="4"/>
      <c r="B1968" s="4"/>
      <c r="C1968" s="4"/>
      <c r="D1968" s="4"/>
      <c r="E1968" s="4"/>
    </row>
    <row r="1969" spans="1:5" x14ac:dyDescent="0.2">
      <c r="A1969" s="4"/>
      <c r="B1969" s="4"/>
      <c r="C1969" s="4"/>
      <c r="D1969" s="4"/>
      <c r="E1969" s="4"/>
    </row>
    <row r="1970" spans="1:5" x14ac:dyDescent="0.2">
      <c r="A1970" s="4"/>
      <c r="B1970" s="4"/>
      <c r="C1970" s="4"/>
      <c r="D1970" s="4"/>
      <c r="E1970" s="4"/>
    </row>
    <row r="1971" spans="1:5" x14ac:dyDescent="0.2">
      <c r="A1971" s="4"/>
      <c r="B1971" s="4"/>
      <c r="C1971" s="4"/>
      <c r="D1971" s="4"/>
      <c r="E1971" s="4"/>
    </row>
    <row r="1972" spans="1:5" x14ac:dyDescent="0.2">
      <c r="A1972" s="4"/>
      <c r="B1972" s="4"/>
      <c r="C1972" s="4"/>
      <c r="D1972" s="4"/>
      <c r="E1972" s="4"/>
    </row>
    <row r="1973" spans="1:5" x14ac:dyDescent="0.2">
      <c r="A1973" s="4"/>
      <c r="B1973" s="4"/>
      <c r="C1973" s="4"/>
      <c r="D1973" s="4"/>
      <c r="E1973" s="4"/>
    </row>
    <row r="1974" spans="1:5" x14ac:dyDescent="0.2">
      <c r="A1974" s="4"/>
      <c r="B1974" s="4"/>
      <c r="C1974" s="4"/>
      <c r="D1974" s="4"/>
      <c r="E1974" s="4"/>
    </row>
    <row r="1975" spans="1:5" x14ac:dyDescent="0.2">
      <c r="A1975" s="4"/>
      <c r="B1975" s="4"/>
      <c r="C1975" s="4"/>
      <c r="D1975" s="4"/>
      <c r="E1975" s="4"/>
    </row>
    <row r="1976" spans="1:5" x14ac:dyDescent="0.2">
      <c r="A1976" s="4"/>
      <c r="B1976" s="4"/>
      <c r="C1976" s="4"/>
      <c r="D1976" s="4"/>
      <c r="E1976" s="4"/>
    </row>
    <row r="1977" spans="1:5" x14ac:dyDescent="0.2">
      <c r="A1977" s="4"/>
      <c r="B1977" s="4"/>
      <c r="C1977" s="4"/>
      <c r="D1977" s="4"/>
      <c r="E1977" s="4"/>
    </row>
    <row r="1978" spans="1:5" x14ac:dyDescent="0.2">
      <c r="A1978" s="4"/>
      <c r="B1978" s="4"/>
      <c r="C1978" s="4"/>
      <c r="D1978" s="4"/>
      <c r="E1978" s="4"/>
    </row>
    <row r="1979" spans="1:5" x14ac:dyDescent="0.2">
      <c r="A1979" s="4"/>
      <c r="B1979" s="4"/>
      <c r="C1979" s="4"/>
      <c r="D1979" s="4"/>
      <c r="E1979" s="4"/>
    </row>
    <row r="1980" spans="1:5" x14ac:dyDescent="0.2">
      <c r="A1980" s="4"/>
      <c r="B1980" s="4"/>
      <c r="C1980" s="4"/>
      <c r="D1980" s="4"/>
      <c r="E1980" s="4"/>
    </row>
    <row r="1981" spans="1:5" x14ac:dyDescent="0.2">
      <c r="A1981" s="4"/>
      <c r="B1981" s="4"/>
      <c r="C1981" s="4"/>
      <c r="D1981" s="4"/>
      <c r="E1981" s="4"/>
    </row>
    <row r="1982" spans="1:5" x14ac:dyDescent="0.2">
      <c r="A1982" s="4"/>
      <c r="B1982" s="4"/>
      <c r="C1982" s="4"/>
      <c r="D1982" s="4"/>
      <c r="E1982" s="4"/>
    </row>
    <row r="1983" spans="1:5" x14ac:dyDescent="0.2">
      <c r="A1983" s="4"/>
      <c r="B1983" s="4"/>
      <c r="C1983" s="4"/>
      <c r="D1983" s="4"/>
      <c r="E1983" s="4"/>
    </row>
    <row r="1984" spans="1:5" x14ac:dyDescent="0.2">
      <c r="A1984" s="4"/>
      <c r="B1984" s="4"/>
      <c r="C1984" s="4"/>
      <c r="D1984" s="4"/>
      <c r="E1984" s="4"/>
    </row>
    <row r="1985" spans="1:5" x14ac:dyDescent="0.2">
      <c r="A1985" s="4"/>
      <c r="B1985" s="4"/>
      <c r="C1985" s="4"/>
      <c r="D1985" s="4"/>
      <c r="E1985" s="4"/>
    </row>
    <row r="1986" spans="1:5" x14ac:dyDescent="0.2">
      <c r="A1986" s="4"/>
      <c r="B1986" s="4"/>
      <c r="C1986" s="4"/>
      <c r="D1986" s="4"/>
      <c r="E1986" s="4"/>
    </row>
    <row r="1987" spans="1:5" x14ac:dyDescent="0.2">
      <c r="A1987" s="4"/>
      <c r="B1987" s="4"/>
      <c r="C1987" s="4"/>
      <c r="D1987" s="4"/>
      <c r="E1987" s="4"/>
    </row>
    <row r="1988" spans="1:5" x14ac:dyDescent="0.2">
      <c r="A1988" s="4"/>
      <c r="B1988" s="4"/>
      <c r="C1988" s="4"/>
      <c r="D1988" s="4"/>
      <c r="E1988" s="4"/>
    </row>
    <row r="1989" spans="1:5" x14ac:dyDescent="0.2">
      <c r="A1989" s="4"/>
      <c r="B1989" s="4"/>
      <c r="C1989" s="4"/>
      <c r="D1989" s="4"/>
      <c r="E1989" s="4"/>
    </row>
    <row r="1990" spans="1:5" x14ac:dyDescent="0.2">
      <c r="A1990" s="4"/>
      <c r="B1990" s="4"/>
      <c r="C1990" s="4"/>
      <c r="D1990" s="4"/>
      <c r="E1990" s="4"/>
    </row>
    <row r="1991" spans="1:5" x14ac:dyDescent="0.2">
      <c r="A1991" s="4"/>
      <c r="B1991" s="4"/>
      <c r="C1991" s="4"/>
      <c r="D1991" s="4"/>
      <c r="E1991" s="4"/>
    </row>
    <row r="1992" spans="1:5" x14ac:dyDescent="0.2">
      <c r="A1992" s="4"/>
      <c r="B1992" s="4"/>
      <c r="C1992" s="4"/>
      <c r="D1992" s="4"/>
      <c r="E1992" s="4"/>
    </row>
    <row r="1993" spans="1:5" x14ac:dyDescent="0.2">
      <c r="A1993" s="4"/>
      <c r="B1993" s="4"/>
      <c r="C1993" s="4"/>
      <c r="D1993" s="4"/>
      <c r="E1993" s="4"/>
    </row>
    <row r="1994" spans="1:5" x14ac:dyDescent="0.2">
      <c r="A1994" s="4"/>
      <c r="B1994" s="4"/>
      <c r="C1994" s="4"/>
      <c r="D1994" s="4"/>
      <c r="E1994" s="4"/>
    </row>
    <row r="1995" spans="1:5" x14ac:dyDescent="0.2">
      <c r="A1995" s="4"/>
      <c r="B1995" s="4"/>
      <c r="C1995" s="4"/>
      <c r="D1995" s="4"/>
      <c r="E1995" s="4"/>
    </row>
    <row r="1996" spans="1:5" x14ac:dyDescent="0.2">
      <c r="A1996" s="4"/>
      <c r="B1996" s="4"/>
      <c r="C1996" s="4"/>
      <c r="D1996" s="4"/>
      <c r="E1996" s="4"/>
    </row>
    <row r="1997" spans="1:5" x14ac:dyDescent="0.2">
      <c r="A1997" s="4"/>
      <c r="B1997" s="4"/>
      <c r="C1997" s="4"/>
      <c r="D1997" s="4"/>
      <c r="E1997" s="4"/>
    </row>
    <row r="1998" spans="1:5" x14ac:dyDescent="0.2">
      <c r="A1998" s="4"/>
      <c r="B1998" s="4"/>
      <c r="C1998" s="4"/>
      <c r="D1998" s="4"/>
      <c r="E1998" s="4"/>
    </row>
    <row r="1999" spans="1:5" x14ac:dyDescent="0.2">
      <c r="A1999" s="4"/>
      <c r="B1999" s="4"/>
      <c r="C1999" s="4"/>
      <c r="D1999" s="4"/>
      <c r="E1999" s="4"/>
    </row>
    <row r="2000" spans="1:5" x14ac:dyDescent="0.2">
      <c r="A2000" s="4"/>
      <c r="B2000" s="4"/>
      <c r="C2000" s="4"/>
      <c r="D2000" s="4"/>
      <c r="E2000" s="4"/>
    </row>
    <row r="2001" spans="1:5" x14ac:dyDescent="0.2">
      <c r="A2001" s="4"/>
      <c r="B2001" s="4"/>
      <c r="C2001" s="4"/>
      <c r="D2001" s="4"/>
      <c r="E2001" s="4"/>
    </row>
    <row r="2002" spans="1:5" x14ac:dyDescent="0.2">
      <c r="A2002" s="4"/>
      <c r="B2002" s="4"/>
      <c r="C2002" s="4"/>
      <c r="D2002" s="4"/>
      <c r="E2002" s="4"/>
    </row>
    <row r="2003" spans="1:5" x14ac:dyDescent="0.2">
      <c r="A2003" s="4"/>
      <c r="B2003" s="4"/>
      <c r="C2003" s="4"/>
      <c r="D2003" s="4"/>
      <c r="E2003" s="4"/>
    </row>
    <row r="2004" spans="1:5" x14ac:dyDescent="0.2">
      <c r="A2004" s="4"/>
      <c r="B2004" s="4"/>
      <c r="C2004" s="4"/>
      <c r="D2004" s="4"/>
      <c r="E2004" s="4"/>
    </row>
    <row r="2005" spans="1:5" x14ac:dyDescent="0.2">
      <c r="A2005" s="4"/>
      <c r="B2005" s="4"/>
      <c r="C2005" s="4"/>
      <c r="D2005" s="4"/>
      <c r="E2005" s="4"/>
    </row>
    <row r="2006" spans="1:5" x14ac:dyDescent="0.2">
      <c r="A2006" s="4"/>
      <c r="B2006" s="4"/>
      <c r="C2006" s="4"/>
      <c r="D2006" s="4"/>
      <c r="E2006" s="4"/>
    </row>
    <row r="2007" spans="1:5" x14ac:dyDescent="0.2">
      <c r="A2007" s="4"/>
      <c r="B2007" s="4"/>
      <c r="C2007" s="4"/>
      <c r="D2007" s="4"/>
      <c r="E2007" s="4"/>
    </row>
    <row r="2008" spans="1:5" x14ac:dyDescent="0.2">
      <c r="A2008" s="4"/>
      <c r="B2008" s="4"/>
      <c r="C2008" s="4"/>
      <c r="D2008" s="4"/>
      <c r="E2008" s="4"/>
    </row>
    <row r="2009" spans="1:5" x14ac:dyDescent="0.2">
      <c r="A2009" s="4"/>
      <c r="B2009" s="4"/>
      <c r="C2009" s="4"/>
      <c r="D2009" s="4"/>
      <c r="E2009" s="4"/>
    </row>
    <row r="2010" spans="1:5" x14ac:dyDescent="0.2">
      <c r="A2010" s="4"/>
      <c r="B2010" s="4"/>
      <c r="C2010" s="4"/>
      <c r="D2010" s="4"/>
      <c r="E2010" s="4"/>
    </row>
    <row r="2011" spans="1:5" x14ac:dyDescent="0.2">
      <c r="A2011" s="4"/>
      <c r="B2011" s="4"/>
      <c r="C2011" s="4"/>
      <c r="D2011" s="4"/>
      <c r="E2011" s="4"/>
    </row>
    <row r="2012" spans="1:5" x14ac:dyDescent="0.2">
      <c r="A2012" s="4"/>
      <c r="B2012" s="4"/>
      <c r="C2012" s="4"/>
      <c r="D2012" s="4"/>
      <c r="E2012" s="4"/>
    </row>
    <row r="2013" spans="1:5" x14ac:dyDescent="0.2">
      <c r="A2013" s="4"/>
      <c r="B2013" s="4"/>
      <c r="C2013" s="4"/>
      <c r="D2013" s="4"/>
      <c r="E2013" s="4"/>
    </row>
    <row r="2014" spans="1:5" x14ac:dyDescent="0.2">
      <c r="A2014" s="4"/>
      <c r="B2014" s="4"/>
      <c r="C2014" s="4"/>
      <c r="D2014" s="4"/>
      <c r="E2014" s="4"/>
    </row>
    <row r="2015" spans="1:5" x14ac:dyDescent="0.2">
      <c r="A2015" s="4"/>
      <c r="B2015" s="4"/>
      <c r="C2015" s="4"/>
      <c r="D2015" s="4"/>
      <c r="E2015" s="4"/>
    </row>
    <row r="2016" spans="1:5" x14ac:dyDescent="0.2">
      <c r="A2016" s="4"/>
      <c r="B2016" s="4"/>
      <c r="C2016" s="4"/>
      <c r="D2016" s="4"/>
      <c r="E2016" s="4"/>
    </row>
    <row r="2017" spans="1:5" x14ac:dyDescent="0.2">
      <c r="A2017" s="4"/>
      <c r="B2017" s="4"/>
      <c r="C2017" s="4"/>
      <c r="D2017" s="4"/>
      <c r="E2017" s="4"/>
    </row>
    <row r="2018" spans="1:5" x14ac:dyDescent="0.2">
      <c r="A2018" s="4"/>
      <c r="B2018" s="4"/>
      <c r="C2018" s="4"/>
      <c r="D2018" s="4"/>
      <c r="E2018" s="4"/>
    </row>
    <row r="2019" spans="1:5" x14ac:dyDescent="0.2">
      <c r="A2019" s="4"/>
      <c r="B2019" s="4"/>
      <c r="C2019" s="4"/>
      <c r="D2019" s="4"/>
      <c r="E2019" s="4"/>
    </row>
    <row r="2020" spans="1:5" x14ac:dyDescent="0.2">
      <c r="A2020" s="4"/>
      <c r="B2020" s="4"/>
      <c r="C2020" s="4"/>
      <c r="D2020" s="4"/>
      <c r="E2020" s="4"/>
    </row>
    <row r="2021" spans="1:5" x14ac:dyDescent="0.2">
      <c r="A2021" s="4"/>
      <c r="B2021" s="4"/>
      <c r="C2021" s="4"/>
      <c r="D2021" s="4"/>
      <c r="E2021" s="4"/>
    </row>
    <row r="2022" spans="1:5" x14ac:dyDescent="0.2">
      <c r="A2022" s="4"/>
      <c r="B2022" s="4"/>
      <c r="C2022" s="4"/>
      <c r="D2022" s="4"/>
      <c r="E2022" s="4"/>
    </row>
    <row r="2023" spans="1:5" x14ac:dyDescent="0.2">
      <c r="A2023" s="4"/>
      <c r="B2023" s="4"/>
      <c r="C2023" s="4"/>
      <c r="D2023" s="4"/>
      <c r="E2023" s="4"/>
    </row>
    <row r="2024" spans="1:5" x14ac:dyDescent="0.2">
      <c r="A2024" s="4"/>
      <c r="B2024" s="4"/>
      <c r="C2024" s="4"/>
      <c r="D2024" s="4"/>
      <c r="E2024" s="4"/>
    </row>
    <row r="2025" spans="1:5" x14ac:dyDescent="0.2">
      <c r="A2025" s="4"/>
      <c r="B2025" s="4"/>
      <c r="C2025" s="4"/>
      <c r="D2025" s="4"/>
      <c r="E2025" s="4"/>
    </row>
    <row r="2026" spans="1:5" x14ac:dyDescent="0.2">
      <c r="A2026" s="4"/>
      <c r="B2026" s="4"/>
      <c r="C2026" s="4"/>
      <c r="D2026" s="4"/>
      <c r="E2026" s="4"/>
    </row>
    <row r="2027" spans="1:5" x14ac:dyDescent="0.2">
      <c r="A2027" s="4"/>
      <c r="B2027" s="4"/>
      <c r="C2027" s="4"/>
      <c r="D2027" s="4"/>
      <c r="E2027" s="4"/>
    </row>
    <row r="2028" spans="1:5" x14ac:dyDescent="0.2">
      <c r="A2028" s="4"/>
      <c r="B2028" s="4"/>
      <c r="C2028" s="4"/>
      <c r="D2028" s="4"/>
      <c r="E2028" s="4"/>
    </row>
    <row r="2029" spans="1:5" x14ac:dyDescent="0.2">
      <c r="A2029" s="4"/>
      <c r="B2029" s="4"/>
      <c r="C2029" s="4"/>
      <c r="D2029" s="4"/>
      <c r="E2029" s="4"/>
    </row>
    <row r="2030" spans="1:5" x14ac:dyDescent="0.2">
      <c r="A2030" s="4"/>
      <c r="B2030" s="4"/>
      <c r="C2030" s="4"/>
      <c r="D2030" s="4"/>
      <c r="E2030" s="4"/>
    </row>
    <row r="2031" spans="1:5" x14ac:dyDescent="0.2">
      <c r="A2031" s="4"/>
      <c r="B2031" s="4"/>
      <c r="C2031" s="4"/>
      <c r="D2031" s="4"/>
      <c r="E2031" s="4"/>
    </row>
    <row r="2032" spans="1:5" x14ac:dyDescent="0.2">
      <c r="A2032" s="4"/>
      <c r="B2032" s="4"/>
      <c r="C2032" s="4"/>
      <c r="D2032" s="4"/>
      <c r="E2032" s="4"/>
    </row>
    <row r="2033" spans="1:5" x14ac:dyDescent="0.2">
      <c r="A2033" s="4"/>
      <c r="B2033" s="4"/>
      <c r="C2033" s="4"/>
      <c r="D2033" s="4"/>
      <c r="E2033" s="4"/>
    </row>
    <row r="2034" spans="1:5" x14ac:dyDescent="0.2">
      <c r="A2034" s="4"/>
      <c r="B2034" s="4"/>
      <c r="C2034" s="4"/>
      <c r="D2034" s="4"/>
      <c r="E2034" s="4"/>
    </row>
    <row r="2035" spans="1:5" x14ac:dyDescent="0.2">
      <c r="A2035" s="4"/>
      <c r="B2035" s="4"/>
      <c r="C2035" s="4"/>
      <c r="D2035" s="4"/>
      <c r="E2035" s="4"/>
    </row>
    <row r="2036" spans="1:5" x14ac:dyDescent="0.2">
      <c r="A2036" s="4"/>
      <c r="B2036" s="4"/>
      <c r="C2036" s="4"/>
      <c r="D2036" s="4"/>
      <c r="E2036" s="4"/>
    </row>
    <row r="2037" spans="1:5" x14ac:dyDescent="0.2">
      <c r="A2037" s="4"/>
      <c r="B2037" s="4"/>
      <c r="C2037" s="4"/>
      <c r="D2037" s="4"/>
      <c r="E2037" s="4"/>
    </row>
    <row r="2038" spans="1:5" x14ac:dyDescent="0.2">
      <c r="A2038" s="4"/>
      <c r="B2038" s="4"/>
      <c r="C2038" s="4"/>
      <c r="D2038" s="4"/>
      <c r="E2038" s="4"/>
    </row>
    <row r="2039" spans="1:5" x14ac:dyDescent="0.2">
      <c r="A2039" s="4"/>
      <c r="B2039" s="4"/>
      <c r="C2039" s="4"/>
      <c r="D2039" s="4"/>
      <c r="E2039" s="4"/>
    </row>
    <row r="2040" spans="1:5" x14ac:dyDescent="0.2">
      <c r="A2040" s="4"/>
      <c r="B2040" s="4"/>
      <c r="C2040" s="4"/>
      <c r="D2040" s="4"/>
      <c r="E2040" s="4"/>
    </row>
    <row r="2041" spans="1:5" x14ac:dyDescent="0.2">
      <c r="A2041" s="4"/>
      <c r="B2041" s="4"/>
      <c r="C2041" s="4"/>
      <c r="D2041" s="4"/>
      <c r="E2041" s="4"/>
    </row>
    <row r="2042" spans="1:5" x14ac:dyDescent="0.2">
      <c r="A2042" s="4"/>
      <c r="B2042" s="4"/>
      <c r="C2042" s="4"/>
      <c r="D2042" s="4"/>
      <c r="E2042" s="4"/>
    </row>
    <row r="2043" spans="1:5" x14ac:dyDescent="0.2">
      <c r="A2043" s="4"/>
      <c r="B2043" s="4"/>
      <c r="C2043" s="4"/>
      <c r="D2043" s="4"/>
      <c r="E2043" s="4"/>
    </row>
    <row r="2044" spans="1:5" x14ac:dyDescent="0.2">
      <c r="A2044" s="4"/>
      <c r="B2044" s="4"/>
      <c r="C2044" s="4"/>
      <c r="D2044" s="4"/>
      <c r="E2044" s="4"/>
    </row>
    <row r="2045" spans="1:5" x14ac:dyDescent="0.2">
      <c r="A2045" s="4"/>
      <c r="B2045" s="4"/>
      <c r="C2045" s="4"/>
      <c r="D2045" s="4"/>
      <c r="E2045" s="4"/>
    </row>
    <row r="2046" spans="1:5" x14ac:dyDescent="0.2">
      <c r="A2046" s="4"/>
      <c r="B2046" s="4"/>
      <c r="C2046" s="4"/>
      <c r="D2046" s="4"/>
      <c r="E2046" s="4"/>
    </row>
    <row r="2047" spans="1:5" x14ac:dyDescent="0.2">
      <c r="A2047" s="4"/>
      <c r="B2047" s="4"/>
      <c r="C2047" s="4"/>
      <c r="D2047" s="4"/>
      <c r="E2047" s="4"/>
    </row>
    <row r="2048" spans="1:5" x14ac:dyDescent="0.2">
      <c r="A2048" s="4"/>
      <c r="B2048" s="4"/>
      <c r="C2048" s="4"/>
      <c r="D2048" s="4"/>
      <c r="E2048" s="4"/>
    </row>
    <row r="2049" spans="1:5" x14ac:dyDescent="0.2">
      <c r="A2049" s="4"/>
      <c r="B2049" s="4"/>
      <c r="C2049" s="4"/>
      <c r="D2049" s="4"/>
      <c r="E2049" s="4"/>
    </row>
    <row r="2050" spans="1:5" x14ac:dyDescent="0.2">
      <c r="A2050" s="4"/>
      <c r="B2050" s="4"/>
      <c r="C2050" s="4"/>
      <c r="D2050" s="4"/>
      <c r="E2050" s="4"/>
    </row>
    <row r="2051" spans="1:5" x14ac:dyDescent="0.2">
      <c r="A2051" s="4"/>
      <c r="B2051" s="4"/>
      <c r="C2051" s="4"/>
      <c r="D2051" s="4"/>
      <c r="E2051" s="4"/>
    </row>
    <row r="2052" spans="1:5" x14ac:dyDescent="0.2">
      <c r="A2052" s="4"/>
      <c r="B2052" s="4"/>
      <c r="C2052" s="4"/>
      <c r="D2052" s="4"/>
      <c r="E2052" s="4"/>
    </row>
    <row r="2053" spans="1:5" x14ac:dyDescent="0.2">
      <c r="A2053" s="4"/>
      <c r="B2053" s="4"/>
      <c r="C2053" s="4"/>
      <c r="D2053" s="4"/>
      <c r="E2053" s="4"/>
    </row>
    <row r="2054" spans="1:5" x14ac:dyDescent="0.2">
      <c r="A2054" s="4"/>
      <c r="B2054" s="4"/>
      <c r="C2054" s="4"/>
      <c r="D2054" s="4"/>
      <c r="E2054" s="4"/>
    </row>
    <row r="2055" spans="1:5" x14ac:dyDescent="0.2">
      <c r="A2055" s="4"/>
      <c r="B2055" s="4"/>
      <c r="C2055" s="4"/>
      <c r="D2055" s="4"/>
      <c r="E2055" s="4"/>
    </row>
    <row r="2056" spans="1:5" x14ac:dyDescent="0.2">
      <c r="A2056" s="4"/>
      <c r="B2056" s="4"/>
      <c r="C2056" s="4"/>
      <c r="D2056" s="4"/>
      <c r="E2056" s="4"/>
    </row>
    <row r="2057" spans="1:5" x14ac:dyDescent="0.2">
      <c r="A2057" s="4"/>
      <c r="B2057" s="4"/>
      <c r="C2057" s="4"/>
      <c r="D2057" s="4"/>
      <c r="E2057" s="4"/>
    </row>
    <row r="2058" spans="1:5" x14ac:dyDescent="0.2">
      <c r="A2058" s="4"/>
      <c r="B2058" s="4"/>
      <c r="C2058" s="4"/>
      <c r="D2058" s="4"/>
      <c r="E2058" s="4"/>
    </row>
    <row r="2059" spans="1:5" x14ac:dyDescent="0.2">
      <c r="A2059" s="4"/>
      <c r="B2059" s="4"/>
      <c r="C2059" s="4"/>
      <c r="D2059" s="4"/>
      <c r="E2059" s="4"/>
    </row>
    <row r="2060" spans="1:5" x14ac:dyDescent="0.2">
      <c r="A2060" s="4"/>
      <c r="B2060" s="4"/>
      <c r="C2060" s="4"/>
      <c r="D2060" s="4"/>
      <c r="E2060" s="4"/>
    </row>
    <row r="2061" spans="1:5" x14ac:dyDescent="0.2">
      <c r="A2061" s="4"/>
      <c r="B2061" s="4"/>
      <c r="C2061" s="4"/>
      <c r="D2061" s="4"/>
      <c r="E2061" s="4"/>
    </row>
    <row r="2062" spans="1:5" x14ac:dyDescent="0.2">
      <c r="A2062" s="4"/>
      <c r="B2062" s="4"/>
      <c r="C2062" s="4"/>
      <c r="D2062" s="4"/>
      <c r="E2062" s="4"/>
    </row>
    <row r="2063" spans="1:5" x14ac:dyDescent="0.2">
      <c r="A2063" s="4"/>
      <c r="B2063" s="4"/>
      <c r="C2063" s="4"/>
      <c r="D2063" s="4"/>
      <c r="E2063" s="4"/>
    </row>
    <row r="2064" spans="1:5" x14ac:dyDescent="0.2">
      <c r="A2064" s="4"/>
      <c r="B2064" s="4"/>
      <c r="C2064" s="4"/>
      <c r="D2064" s="4"/>
      <c r="E2064" s="4"/>
    </row>
    <row r="2065" spans="1:5" x14ac:dyDescent="0.2">
      <c r="A2065" s="4"/>
      <c r="B2065" s="4"/>
      <c r="C2065" s="4"/>
      <c r="D2065" s="4"/>
      <c r="E2065" s="4"/>
    </row>
    <row r="2066" spans="1:5" x14ac:dyDescent="0.2">
      <c r="A2066" s="4"/>
      <c r="B2066" s="4"/>
      <c r="C2066" s="4"/>
      <c r="D2066" s="4"/>
      <c r="E2066" s="4"/>
    </row>
    <row r="2067" spans="1:5" x14ac:dyDescent="0.2">
      <c r="A2067" s="4"/>
      <c r="B2067" s="4"/>
      <c r="C2067" s="4"/>
      <c r="D2067" s="4"/>
      <c r="E2067" s="4"/>
    </row>
    <row r="2068" spans="1:5" x14ac:dyDescent="0.2">
      <c r="A2068" s="4"/>
      <c r="B2068" s="4"/>
      <c r="C2068" s="4"/>
      <c r="D2068" s="4"/>
      <c r="E2068" s="4"/>
    </row>
    <row r="2069" spans="1:5" x14ac:dyDescent="0.2">
      <c r="A2069" s="4"/>
      <c r="B2069" s="4"/>
      <c r="C2069" s="4"/>
      <c r="D2069" s="4"/>
      <c r="E2069" s="4"/>
    </row>
    <row r="2070" spans="1:5" x14ac:dyDescent="0.2">
      <c r="A2070" s="4"/>
      <c r="B2070" s="4"/>
      <c r="C2070" s="4"/>
      <c r="D2070" s="4"/>
      <c r="E2070" s="4"/>
    </row>
    <row r="2071" spans="1:5" x14ac:dyDescent="0.2">
      <c r="A2071" s="4"/>
      <c r="B2071" s="4"/>
      <c r="C2071" s="4"/>
      <c r="D2071" s="4"/>
      <c r="E2071" s="4"/>
    </row>
    <row r="2072" spans="1:5" x14ac:dyDescent="0.2">
      <c r="A2072" s="4"/>
      <c r="B2072" s="4"/>
      <c r="C2072" s="4"/>
      <c r="D2072" s="4"/>
      <c r="E2072" s="4"/>
    </row>
    <row r="2073" spans="1:5" x14ac:dyDescent="0.2">
      <c r="A2073" s="4"/>
      <c r="B2073" s="4"/>
      <c r="C2073" s="4"/>
      <c r="D2073" s="4"/>
      <c r="E2073" s="4"/>
    </row>
    <row r="2074" spans="1:5" x14ac:dyDescent="0.2">
      <c r="A2074" s="4"/>
      <c r="B2074" s="4"/>
      <c r="C2074" s="4"/>
      <c r="D2074" s="4"/>
      <c r="E2074" s="4"/>
    </row>
    <row r="2075" spans="1:5" x14ac:dyDescent="0.2">
      <c r="A2075" s="4"/>
      <c r="B2075" s="4"/>
      <c r="C2075" s="4"/>
      <c r="D2075" s="4"/>
      <c r="E2075" s="4"/>
    </row>
    <row r="2076" spans="1:5" x14ac:dyDescent="0.2">
      <c r="A2076" s="4"/>
      <c r="B2076" s="4"/>
      <c r="C2076" s="4"/>
      <c r="D2076" s="4"/>
      <c r="E2076" s="4"/>
    </row>
    <row r="2077" spans="1:5" x14ac:dyDescent="0.2">
      <c r="A2077" s="4"/>
      <c r="B2077" s="4"/>
      <c r="C2077" s="4"/>
      <c r="D2077" s="4"/>
      <c r="E2077" s="4"/>
    </row>
    <row r="2078" spans="1:5" x14ac:dyDescent="0.2">
      <c r="A2078" s="4"/>
      <c r="B2078" s="4"/>
      <c r="C2078" s="4"/>
      <c r="D2078" s="4"/>
      <c r="E2078" s="4"/>
    </row>
    <row r="2079" spans="1:5" x14ac:dyDescent="0.2">
      <c r="A2079" s="4"/>
      <c r="B2079" s="4"/>
      <c r="C2079" s="4"/>
      <c r="D2079" s="4"/>
      <c r="E2079" s="4"/>
    </row>
    <row r="2080" spans="1:5" x14ac:dyDescent="0.2">
      <c r="A2080" s="4"/>
      <c r="B2080" s="4"/>
      <c r="C2080" s="4"/>
      <c r="D2080" s="4"/>
      <c r="E2080" s="4"/>
    </row>
    <row r="2081" spans="1:5" x14ac:dyDescent="0.2">
      <c r="A2081" s="4"/>
      <c r="B2081" s="4"/>
      <c r="C2081" s="4"/>
      <c r="D2081" s="4"/>
      <c r="E2081" s="4"/>
    </row>
    <row r="2082" spans="1:5" x14ac:dyDescent="0.2">
      <c r="A2082" s="4"/>
      <c r="B2082" s="4"/>
      <c r="C2082" s="4"/>
      <c r="D2082" s="4"/>
      <c r="E2082" s="4"/>
    </row>
    <row r="2083" spans="1:5" x14ac:dyDescent="0.2">
      <c r="A2083" s="4"/>
      <c r="B2083" s="4"/>
      <c r="C2083" s="4"/>
      <c r="D2083" s="4"/>
      <c r="E2083" s="4"/>
    </row>
    <row r="2084" spans="1:5" x14ac:dyDescent="0.2">
      <c r="A2084" s="4"/>
      <c r="B2084" s="4"/>
      <c r="C2084" s="4"/>
      <c r="D2084" s="4"/>
      <c r="E2084" s="4"/>
    </row>
    <row r="2085" spans="1:5" x14ac:dyDescent="0.2">
      <c r="A2085" s="4"/>
      <c r="B2085" s="4"/>
      <c r="C2085" s="4"/>
      <c r="D2085" s="4"/>
      <c r="E2085" s="4"/>
    </row>
    <row r="2086" spans="1:5" x14ac:dyDescent="0.2">
      <c r="A2086" s="4"/>
      <c r="B2086" s="4"/>
      <c r="C2086" s="4"/>
      <c r="D2086" s="4"/>
      <c r="E2086" s="4"/>
    </row>
    <row r="2087" spans="1:5" x14ac:dyDescent="0.2">
      <c r="A2087" s="4"/>
      <c r="B2087" s="4"/>
      <c r="C2087" s="4"/>
      <c r="D2087" s="4"/>
      <c r="E2087" s="4"/>
    </row>
    <row r="2088" spans="1:5" x14ac:dyDescent="0.2">
      <c r="A2088" s="4"/>
      <c r="B2088" s="4"/>
      <c r="C2088" s="4"/>
      <c r="D2088" s="4"/>
      <c r="E2088" s="4"/>
    </row>
    <row r="2089" spans="1:5" x14ac:dyDescent="0.2">
      <c r="A2089" s="4"/>
      <c r="B2089" s="4"/>
      <c r="C2089" s="4"/>
      <c r="D2089" s="4"/>
      <c r="E2089" s="4"/>
    </row>
    <row r="2090" spans="1:5" x14ac:dyDescent="0.2">
      <c r="A2090" s="4"/>
      <c r="B2090" s="4"/>
      <c r="C2090" s="4"/>
      <c r="D2090" s="4"/>
      <c r="E2090" s="4"/>
    </row>
    <row r="2091" spans="1:5" x14ac:dyDescent="0.2">
      <c r="A2091" s="4"/>
      <c r="B2091" s="4"/>
      <c r="C2091" s="4"/>
      <c r="D2091" s="4"/>
      <c r="E2091" s="4"/>
    </row>
    <row r="2092" spans="1:5" x14ac:dyDescent="0.2">
      <c r="A2092" s="4"/>
      <c r="B2092" s="4"/>
      <c r="C2092" s="4"/>
      <c r="D2092" s="4"/>
      <c r="E2092" s="4"/>
    </row>
    <row r="2093" spans="1:5" x14ac:dyDescent="0.2">
      <c r="A2093" s="4"/>
      <c r="B2093" s="4"/>
      <c r="C2093" s="4"/>
      <c r="D2093" s="4"/>
      <c r="E2093" s="4"/>
    </row>
    <row r="2094" spans="1:5" x14ac:dyDescent="0.2">
      <c r="A2094" s="4"/>
      <c r="B2094" s="4"/>
      <c r="C2094" s="4"/>
      <c r="D2094" s="4"/>
      <c r="E2094" s="4"/>
    </row>
    <row r="2095" spans="1:5" x14ac:dyDescent="0.2">
      <c r="A2095" s="4"/>
      <c r="B2095" s="4"/>
      <c r="C2095" s="4"/>
      <c r="D2095" s="4"/>
      <c r="E2095" s="4"/>
    </row>
    <row r="2096" spans="1:5" x14ac:dyDescent="0.2">
      <c r="A2096" s="4"/>
      <c r="B2096" s="4"/>
      <c r="C2096" s="4"/>
      <c r="D2096" s="4"/>
      <c r="E2096" s="4"/>
    </row>
    <row r="2097" spans="1:5" x14ac:dyDescent="0.2">
      <c r="A2097" s="4"/>
      <c r="B2097" s="4"/>
      <c r="C2097" s="4"/>
      <c r="D2097" s="4"/>
      <c r="E2097" s="4"/>
    </row>
    <row r="2098" spans="1:5" x14ac:dyDescent="0.2">
      <c r="A2098" s="4"/>
      <c r="B2098" s="4"/>
      <c r="C2098" s="4"/>
      <c r="D2098" s="4"/>
      <c r="E2098" s="4"/>
    </row>
    <row r="2099" spans="1:5" x14ac:dyDescent="0.2">
      <c r="A2099" s="4"/>
      <c r="B2099" s="4"/>
      <c r="C2099" s="4"/>
      <c r="D2099" s="4"/>
      <c r="E2099" s="4"/>
    </row>
    <row r="2100" spans="1:5" x14ac:dyDescent="0.2">
      <c r="A2100" s="4"/>
      <c r="B2100" s="4"/>
      <c r="C2100" s="4"/>
      <c r="D2100" s="4"/>
      <c r="E2100" s="4"/>
    </row>
    <row r="2101" spans="1:5" x14ac:dyDescent="0.2">
      <c r="A2101" s="4"/>
      <c r="B2101" s="4"/>
      <c r="C2101" s="4"/>
      <c r="D2101" s="4"/>
      <c r="E2101" s="4"/>
    </row>
    <row r="2102" spans="1:5" x14ac:dyDescent="0.2">
      <c r="A2102" s="4"/>
      <c r="B2102" s="4"/>
      <c r="C2102" s="4"/>
      <c r="D2102" s="4"/>
      <c r="E2102" s="4"/>
    </row>
    <row r="2103" spans="1:5" x14ac:dyDescent="0.2">
      <c r="A2103" s="4"/>
      <c r="B2103" s="4"/>
      <c r="C2103" s="4"/>
      <c r="D2103" s="4"/>
      <c r="E2103" s="4"/>
    </row>
    <row r="2104" spans="1:5" x14ac:dyDescent="0.2">
      <c r="A2104" s="4"/>
      <c r="B2104" s="4"/>
      <c r="C2104" s="4"/>
      <c r="D2104" s="4"/>
      <c r="E2104" s="4"/>
    </row>
    <row r="2105" spans="1:5" x14ac:dyDescent="0.2">
      <c r="A2105" s="4"/>
      <c r="B2105" s="4"/>
      <c r="C2105" s="4"/>
      <c r="D2105" s="4"/>
      <c r="E2105" s="4"/>
    </row>
    <row r="2106" spans="1:5" x14ac:dyDescent="0.2">
      <c r="A2106" s="4"/>
      <c r="B2106" s="4"/>
      <c r="C2106" s="4"/>
      <c r="D2106" s="4"/>
      <c r="E2106" s="4"/>
    </row>
    <row r="2107" spans="1:5" x14ac:dyDescent="0.2">
      <c r="A2107" s="4"/>
      <c r="B2107" s="4"/>
      <c r="C2107" s="4"/>
      <c r="D2107" s="4"/>
      <c r="E2107" s="4"/>
    </row>
    <row r="2108" spans="1:5" x14ac:dyDescent="0.2">
      <c r="A2108" s="4"/>
      <c r="B2108" s="4"/>
      <c r="C2108" s="4"/>
      <c r="D2108" s="4"/>
      <c r="E2108" s="4"/>
    </row>
    <row r="2109" spans="1:5" x14ac:dyDescent="0.2">
      <c r="A2109" s="4"/>
      <c r="B2109" s="4"/>
      <c r="C2109" s="4"/>
      <c r="D2109" s="4"/>
      <c r="E2109" s="4"/>
    </row>
    <row r="2110" spans="1:5" x14ac:dyDescent="0.2">
      <c r="A2110" s="4"/>
      <c r="B2110" s="4"/>
      <c r="C2110" s="4"/>
      <c r="D2110" s="4"/>
      <c r="E2110" s="4"/>
    </row>
    <row r="2111" spans="1:5" x14ac:dyDescent="0.2">
      <c r="A2111" s="4"/>
      <c r="B2111" s="4"/>
      <c r="C2111" s="4"/>
      <c r="D2111" s="4"/>
      <c r="E2111" s="4"/>
    </row>
    <row r="2112" spans="1:5" x14ac:dyDescent="0.2">
      <c r="A2112" s="4"/>
      <c r="B2112" s="4"/>
      <c r="C2112" s="4"/>
      <c r="D2112" s="4"/>
      <c r="E2112" s="4"/>
    </row>
    <row r="2113" spans="1:5" x14ac:dyDescent="0.2">
      <c r="A2113" s="4"/>
      <c r="B2113" s="4"/>
      <c r="C2113" s="4"/>
      <c r="D2113" s="4"/>
      <c r="E2113" s="4"/>
    </row>
    <row r="2114" spans="1:5" x14ac:dyDescent="0.2">
      <c r="A2114" s="4"/>
      <c r="B2114" s="4"/>
      <c r="C2114" s="4"/>
      <c r="D2114" s="4"/>
      <c r="E2114" s="4"/>
    </row>
    <row r="2115" spans="1:5" x14ac:dyDescent="0.2">
      <c r="A2115" s="4"/>
      <c r="B2115" s="4"/>
      <c r="C2115" s="4"/>
      <c r="D2115" s="4"/>
      <c r="E2115" s="4"/>
    </row>
    <row r="2116" spans="1:5" x14ac:dyDescent="0.2">
      <c r="A2116" s="4"/>
      <c r="B2116" s="4"/>
      <c r="C2116" s="4"/>
      <c r="D2116" s="4"/>
      <c r="E2116" s="4"/>
    </row>
    <row r="2117" spans="1:5" x14ac:dyDescent="0.2">
      <c r="A2117" s="4"/>
      <c r="B2117" s="4"/>
      <c r="C2117" s="4"/>
      <c r="D2117" s="4"/>
      <c r="E2117" s="4"/>
    </row>
    <row r="2118" spans="1:5" x14ac:dyDescent="0.2">
      <c r="A2118" s="4"/>
      <c r="B2118" s="4"/>
      <c r="C2118" s="4"/>
      <c r="D2118" s="4"/>
      <c r="E2118" s="4"/>
    </row>
    <row r="2119" spans="1:5" x14ac:dyDescent="0.2">
      <c r="A2119" s="4"/>
      <c r="B2119" s="4"/>
      <c r="C2119" s="4"/>
      <c r="D2119" s="4"/>
      <c r="E2119" s="4"/>
    </row>
    <row r="2120" spans="1:5" x14ac:dyDescent="0.2">
      <c r="A2120" s="4"/>
      <c r="B2120" s="4"/>
      <c r="C2120" s="4"/>
      <c r="D2120" s="4"/>
      <c r="E2120" s="4"/>
    </row>
    <row r="2121" spans="1:5" x14ac:dyDescent="0.2">
      <c r="A2121" s="4"/>
      <c r="B2121" s="4"/>
      <c r="C2121" s="4"/>
      <c r="D2121" s="4"/>
      <c r="E2121" s="4"/>
    </row>
    <row r="2122" spans="1:5" x14ac:dyDescent="0.2">
      <c r="A2122" s="4"/>
      <c r="B2122" s="4"/>
      <c r="C2122" s="4"/>
      <c r="D2122" s="4"/>
      <c r="E2122" s="4"/>
    </row>
    <row r="2123" spans="1:5" x14ac:dyDescent="0.2">
      <c r="A2123" s="4"/>
      <c r="B2123" s="4"/>
      <c r="C2123" s="4"/>
      <c r="D2123" s="4"/>
      <c r="E2123" s="4"/>
    </row>
    <row r="2124" spans="1:5" x14ac:dyDescent="0.2">
      <c r="A2124" s="4"/>
      <c r="B2124" s="4"/>
      <c r="C2124" s="4"/>
      <c r="D2124" s="4"/>
      <c r="E2124" s="4"/>
    </row>
    <row r="2125" spans="1:5" x14ac:dyDescent="0.2">
      <c r="A2125" s="4"/>
      <c r="B2125" s="4"/>
      <c r="C2125" s="4"/>
      <c r="D2125" s="4"/>
      <c r="E2125" s="4"/>
    </row>
    <row r="2126" spans="1:5" x14ac:dyDescent="0.2">
      <c r="A2126" s="4"/>
      <c r="B2126" s="4"/>
      <c r="C2126" s="4"/>
      <c r="D2126" s="4"/>
      <c r="E2126" s="4"/>
    </row>
    <row r="2127" spans="1:5" x14ac:dyDescent="0.2">
      <c r="A2127" s="4"/>
      <c r="B2127" s="4"/>
      <c r="C2127" s="4"/>
      <c r="D2127" s="4"/>
      <c r="E2127" s="4"/>
    </row>
    <row r="2128" spans="1:5" x14ac:dyDescent="0.2">
      <c r="A2128" s="4"/>
      <c r="B2128" s="4"/>
      <c r="C2128" s="4"/>
      <c r="D2128" s="4"/>
      <c r="E2128" s="4"/>
    </row>
    <row r="2129" spans="1:5" x14ac:dyDescent="0.2">
      <c r="A2129" s="4"/>
      <c r="B2129" s="4"/>
      <c r="C2129" s="4"/>
      <c r="D2129" s="4"/>
      <c r="E2129" s="4"/>
    </row>
    <row r="2130" spans="1:5" x14ac:dyDescent="0.2">
      <c r="A2130" s="4"/>
      <c r="B2130" s="4"/>
      <c r="C2130" s="4"/>
      <c r="D2130" s="4"/>
      <c r="E2130" s="4"/>
    </row>
    <row r="2131" spans="1:5" x14ac:dyDescent="0.2">
      <c r="A2131" s="4"/>
      <c r="B2131" s="4"/>
      <c r="C2131" s="4"/>
      <c r="D2131" s="4"/>
      <c r="E2131" s="4"/>
    </row>
    <row r="2132" spans="1:5" x14ac:dyDescent="0.2">
      <c r="A2132" s="4"/>
      <c r="B2132" s="4"/>
      <c r="C2132" s="4"/>
      <c r="D2132" s="4"/>
      <c r="E2132" s="4"/>
    </row>
    <row r="2133" spans="1:5" x14ac:dyDescent="0.2">
      <c r="A2133" s="4"/>
      <c r="B2133" s="4"/>
      <c r="C2133" s="4"/>
      <c r="D2133" s="4"/>
      <c r="E2133" s="4"/>
    </row>
    <row r="2134" spans="1:5" x14ac:dyDescent="0.2">
      <c r="A2134" s="4"/>
      <c r="B2134" s="4"/>
      <c r="C2134" s="4"/>
      <c r="D2134" s="4"/>
      <c r="E2134" s="4"/>
    </row>
    <row r="2135" spans="1:5" x14ac:dyDescent="0.2">
      <c r="A2135" s="4"/>
      <c r="B2135" s="4"/>
      <c r="C2135" s="4"/>
      <c r="D2135" s="4"/>
      <c r="E2135" s="4"/>
    </row>
    <row r="2136" spans="1:5" x14ac:dyDescent="0.2">
      <c r="A2136" s="4"/>
      <c r="B2136" s="4"/>
      <c r="C2136" s="4"/>
      <c r="D2136" s="4"/>
      <c r="E2136" s="4"/>
    </row>
    <row r="2137" spans="1:5" x14ac:dyDescent="0.2">
      <c r="A2137" s="4"/>
      <c r="B2137" s="4"/>
      <c r="C2137" s="4"/>
      <c r="D2137" s="4"/>
      <c r="E2137" s="4"/>
    </row>
    <row r="2138" spans="1:5" x14ac:dyDescent="0.2">
      <c r="A2138" s="4"/>
      <c r="B2138" s="4"/>
      <c r="C2138" s="4"/>
      <c r="D2138" s="4"/>
      <c r="E2138" s="4"/>
    </row>
    <row r="2139" spans="1:5" x14ac:dyDescent="0.2">
      <c r="A2139" s="4"/>
      <c r="B2139" s="4"/>
      <c r="C2139" s="4"/>
      <c r="D2139" s="4"/>
      <c r="E2139" s="4"/>
    </row>
    <row r="2140" spans="1:5" x14ac:dyDescent="0.2">
      <c r="A2140" s="4"/>
      <c r="B2140" s="4"/>
      <c r="C2140" s="4"/>
      <c r="D2140" s="4"/>
      <c r="E2140" s="4"/>
    </row>
    <row r="2141" spans="1:5" x14ac:dyDescent="0.2">
      <c r="A2141" s="4"/>
      <c r="B2141" s="4"/>
      <c r="C2141" s="4"/>
      <c r="D2141" s="4"/>
      <c r="E2141" s="4"/>
    </row>
    <row r="2142" spans="1:5" x14ac:dyDescent="0.2">
      <c r="A2142" s="4"/>
      <c r="B2142" s="4"/>
      <c r="C2142" s="4"/>
      <c r="D2142" s="4"/>
      <c r="E2142" s="4"/>
    </row>
    <row r="2143" spans="1:5" x14ac:dyDescent="0.2">
      <c r="A2143" s="4"/>
      <c r="B2143" s="4"/>
      <c r="C2143" s="4"/>
      <c r="D2143" s="4"/>
      <c r="E2143" s="4"/>
    </row>
    <row r="2144" spans="1:5" x14ac:dyDescent="0.2">
      <c r="A2144" s="4"/>
      <c r="B2144" s="4"/>
      <c r="C2144" s="4"/>
      <c r="D2144" s="4"/>
      <c r="E2144" s="4"/>
    </row>
    <row r="2145" spans="1:5" x14ac:dyDescent="0.2">
      <c r="A2145" s="4"/>
      <c r="B2145" s="4"/>
      <c r="C2145" s="4"/>
      <c r="D2145" s="4"/>
      <c r="E2145" s="4"/>
    </row>
    <row r="2146" spans="1:5" x14ac:dyDescent="0.2">
      <c r="A2146" s="4"/>
      <c r="B2146" s="4"/>
      <c r="C2146" s="4"/>
      <c r="D2146" s="4"/>
      <c r="E2146" s="4"/>
    </row>
    <row r="2147" spans="1:5" x14ac:dyDescent="0.2">
      <c r="A2147" s="4"/>
      <c r="B2147" s="4"/>
      <c r="C2147" s="4"/>
      <c r="D2147" s="4"/>
      <c r="E2147" s="4"/>
    </row>
    <row r="2148" spans="1:5" x14ac:dyDescent="0.2">
      <c r="A2148" s="4"/>
      <c r="B2148" s="4"/>
      <c r="C2148" s="4"/>
      <c r="D2148" s="4"/>
      <c r="E2148" s="4"/>
    </row>
    <row r="2149" spans="1:5" x14ac:dyDescent="0.2">
      <c r="A2149" s="4"/>
      <c r="B2149" s="4"/>
      <c r="C2149" s="4"/>
      <c r="D2149" s="4"/>
      <c r="E2149" s="4"/>
    </row>
    <row r="2150" spans="1:5" x14ac:dyDescent="0.2">
      <c r="A2150" s="4"/>
      <c r="B2150" s="4"/>
      <c r="C2150" s="4"/>
      <c r="D2150" s="4"/>
      <c r="E2150" s="4"/>
    </row>
    <row r="2151" spans="1:5" x14ac:dyDescent="0.2">
      <c r="A2151" s="4"/>
      <c r="B2151" s="4"/>
      <c r="C2151" s="4"/>
      <c r="D2151" s="4"/>
      <c r="E2151" s="4"/>
    </row>
    <row r="2152" spans="1:5" x14ac:dyDescent="0.2">
      <c r="A2152" s="4"/>
      <c r="B2152" s="4"/>
      <c r="C2152" s="4"/>
      <c r="D2152" s="4"/>
      <c r="E2152" s="4"/>
    </row>
    <row r="2153" spans="1:5" x14ac:dyDescent="0.2">
      <c r="A2153" s="4"/>
      <c r="B2153" s="4"/>
      <c r="C2153" s="4"/>
      <c r="D2153" s="4"/>
      <c r="E2153" s="4"/>
    </row>
    <row r="2154" spans="1:5" x14ac:dyDescent="0.2">
      <c r="A2154" s="4"/>
      <c r="B2154" s="4"/>
      <c r="C2154" s="4"/>
      <c r="D2154" s="4"/>
      <c r="E2154" s="4"/>
    </row>
    <row r="2155" spans="1:5" x14ac:dyDescent="0.2">
      <c r="A2155" s="4"/>
      <c r="B2155" s="4"/>
      <c r="C2155" s="4"/>
      <c r="D2155" s="4"/>
      <c r="E2155" s="4"/>
    </row>
    <row r="2156" spans="1:5" x14ac:dyDescent="0.2">
      <c r="A2156" s="4"/>
      <c r="B2156" s="4"/>
      <c r="C2156" s="4"/>
      <c r="D2156" s="4"/>
      <c r="E2156" s="4"/>
    </row>
    <row r="2157" spans="1:5" x14ac:dyDescent="0.2">
      <c r="A2157" s="4"/>
      <c r="B2157" s="4"/>
      <c r="C2157" s="4"/>
      <c r="D2157" s="4"/>
      <c r="E2157" s="4"/>
    </row>
    <row r="2158" spans="1:5" x14ac:dyDescent="0.2">
      <c r="A2158" s="4"/>
      <c r="B2158" s="4"/>
      <c r="C2158" s="4"/>
      <c r="D2158" s="4"/>
      <c r="E2158" s="4"/>
    </row>
    <row r="2159" spans="1:5" x14ac:dyDescent="0.2">
      <c r="A2159" s="4"/>
      <c r="B2159" s="4"/>
      <c r="C2159" s="4"/>
      <c r="D2159" s="4"/>
      <c r="E2159" s="4"/>
    </row>
    <row r="2160" spans="1:5" x14ac:dyDescent="0.2">
      <c r="A2160" s="4"/>
      <c r="B2160" s="4"/>
      <c r="C2160" s="4"/>
      <c r="D2160" s="4"/>
      <c r="E2160" s="4"/>
    </row>
    <row r="2161" spans="1:5" x14ac:dyDescent="0.2">
      <c r="A2161" s="4"/>
      <c r="B2161" s="4"/>
      <c r="C2161" s="4"/>
      <c r="D2161" s="4"/>
      <c r="E2161" s="4"/>
    </row>
    <row r="2162" spans="1:5" x14ac:dyDescent="0.2">
      <c r="A2162" s="4"/>
      <c r="B2162" s="4"/>
      <c r="C2162" s="4"/>
      <c r="D2162" s="4"/>
      <c r="E2162" s="4"/>
    </row>
    <row r="2163" spans="1:5" x14ac:dyDescent="0.2">
      <c r="A2163" s="4"/>
      <c r="B2163" s="4"/>
      <c r="C2163" s="4"/>
      <c r="D2163" s="4"/>
      <c r="E2163" s="4"/>
    </row>
    <row r="2164" spans="1:5" x14ac:dyDescent="0.2">
      <c r="A2164" s="4"/>
      <c r="B2164" s="4"/>
      <c r="C2164" s="4"/>
      <c r="D2164" s="4"/>
      <c r="E2164" s="4"/>
    </row>
    <row r="2165" spans="1:5" x14ac:dyDescent="0.2">
      <c r="A2165" s="4"/>
      <c r="B2165" s="4"/>
      <c r="C2165" s="4"/>
      <c r="D2165" s="4"/>
      <c r="E2165" s="4"/>
    </row>
    <row r="2166" spans="1:5" x14ac:dyDescent="0.2">
      <c r="A2166" s="4"/>
      <c r="B2166" s="4"/>
      <c r="C2166" s="4"/>
      <c r="D2166" s="4"/>
      <c r="E2166" s="4"/>
    </row>
    <row r="2167" spans="1:5" x14ac:dyDescent="0.2">
      <c r="A2167" s="4"/>
      <c r="B2167" s="4"/>
      <c r="C2167" s="4"/>
      <c r="D2167" s="4"/>
      <c r="E2167" s="4"/>
    </row>
    <row r="2168" spans="1:5" x14ac:dyDescent="0.2">
      <c r="A2168" s="4"/>
      <c r="B2168" s="4"/>
      <c r="C2168" s="4"/>
      <c r="D2168" s="4"/>
      <c r="E2168" s="4"/>
    </row>
    <row r="2169" spans="1:5" x14ac:dyDescent="0.2">
      <c r="A2169" s="4"/>
      <c r="B2169" s="4"/>
      <c r="C2169" s="4"/>
      <c r="D2169" s="4"/>
      <c r="E2169" s="4"/>
    </row>
    <row r="2170" spans="1:5" x14ac:dyDescent="0.2">
      <c r="A2170" s="4"/>
      <c r="B2170" s="4"/>
      <c r="C2170" s="4"/>
      <c r="D2170" s="4"/>
      <c r="E2170" s="4"/>
    </row>
    <row r="2171" spans="1:5" x14ac:dyDescent="0.2">
      <c r="A2171" s="4"/>
      <c r="B2171" s="4"/>
      <c r="C2171" s="4"/>
      <c r="D2171" s="4"/>
      <c r="E2171" s="4"/>
    </row>
    <row r="2172" spans="1:5" x14ac:dyDescent="0.2">
      <c r="A2172" s="4"/>
      <c r="B2172" s="4"/>
      <c r="C2172" s="4"/>
      <c r="D2172" s="4"/>
      <c r="E2172" s="4"/>
    </row>
    <row r="2173" spans="1:5" x14ac:dyDescent="0.2">
      <c r="A2173" s="4"/>
      <c r="B2173" s="4"/>
      <c r="C2173" s="4"/>
      <c r="D2173" s="4"/>
      <c r="E2173" s="4"/>
    </row>
    <row r="2174" spans="1:5" x14ac:dyDescent="0.2">
      <c r="A2174" s="4"/>
      <c r="B2174" s="4"/>
      <c r="C2174" s="4"/>
      <c r="D2174" s="4"/>
      <c r="E2174" s="4"/>
    </row>
    <row r="2175" spans="1:5" x14ac:dyDescent="0.2">
      <c r="A2175" s="4"/>
      <c r="B2175" s="4"/>
      <c r="C2175" s="4"/>
      <c r="D2175" s="4"/>
      <c r="E2175" s="4"/>
    </row>
    <row r="2176" spans="1:5" x14ac:dyDescent="0.2">
      <c r="A2176" s="4"/>
      <c r="B2176" s="4"/>
      <c r="C2176" s="4"/>
      <c r="D2176" s="4"/>
      <c r="E2176" s="4"/>
    </row>
    <row r="2177" spans="1:5" x14ac:dyDescent="0.2">
      <c r="A2177" s="4"/>
      <c r="B2177" s="4"/>
      <c r="C2177" s="4"/>
      <c r="D2177" s="4"/>
      <c r="E2177" s="4"/>
    </row>
    <row r="2178" spans="1:5" x14ac:dyDescent="0.2">
      <c r="A2178" s="4"/>
      <c r="B2178" s="4"/>
      <c r="C2178" s="4"/>
      <c r="D2178" s="4"/>
      <c r="E2178" s="4"/>
    </row>
    <row r="2179" spans="1:5" x14ac:dyDescent="0.2">
      <c r="A2179" s="4"/>
      <c r="B2179" s="4"/>
      <c r="C2179" s="4"/>
      <c r="D2179" s="4"/>
      <c r="E2179" s="4"/>
    </row>
    <row r="2180" spans="1:5" x14ac:dyDescent="0.2">
      <c r="A2180" s="4"/>
      <c r="B2180" s="4"/>
      <c r="C2180" s="4"/>
      <c r="D2180" s="4"/>
      <c r="E2180" s="4"/>
    </row>
    <row r="2181" spans="1:5" x14ac:dyDescent="0.2">
      <c r="A2181" s="4"/>
      <c r="B2181" s="4"/>
      <c r="C2181" s="4"/>
      <c r="D2181" s="4"/>
      <c r="E2181" s="4"/>
    </row>
    <row r="2182" spans="1:5" x14ac:dyDescent="0.2">
      <c r="A2182" s="4"/>
      <c r="B2182" s="4"/>
      <c r="C2182" s="4"/>
      <c r="D2182" s="4"/>
      <c r="E2182" s="4"/>
    </row>
    <row r="2183" spans="1:5" x14ac:dyDescent="0.2">
      <c r="A2183" s="4"/>
      <c r="B2183" s="4"/>
      <c r="C2183" s="4"/>
      <c r="D2183" s="4"/>
      <c r="E2183" s="4"/>
    </row>
    <row r="2184" spans="1:5" x14ac:dyDescent="0.2">
      <c r="A2184" s="4"/>
      <c r="B2184" s="4"/>
      <c r="C2184" s="4"/>
      <c r="D2184" s="4"/>
      <c r="E2184" s="4"/>
    </row>
    <row r="2185" spans="1:5" x14ac:dyDescent="0.2">
      <c r="A2185" s="4"/>
      <c r="B2185" s="4"/>
      <c r="C2185" s="4"/>
      <c r="D2185" s="4"/>
      <c r="E2185" s="4"/>
    </row>
    <row r="2186" spans="1:5" x14ac:dyDescent="0.2">
      <c r="A2186" s="4"/>
      <c r="B2186" s="4"/>
      <c r="C2186" s="4"/>
      <c r="D2186" s="4"/>
      <c r="E2186" s="4"/>
    </row>
    <row r="2187" spans="1:5" x14ac:dyDescent="0.2">
      <c r="A2187" s="4"/>
      <c r="B2187" s="4"/>
      <c r="C2187" s="4"/>
      <c r="D2187" s="4"/>
      <c r="E2187" s="4"/>
    </row>
    <row r="2188" spans="1:5" x14ac:dyDescent="0.2">
      <c r="A2188" s="4"/>
      <c r="B2188" s="4"/>
      <c r="C2188" s="4"/>
      <c r="D2188" s="4"/>
      <c r="E2188" s="4"/>
    </row>
    <row r="2189" spans="1:5" x14ac:dyDescent="0.2">
      <c r="A2189" s="4"/>
      <c r="B2189" s="4"/>
      <c r="C2189" s="4"/>
      <c r="D2189" s="4"/>
      <c r="E2189" s="4"/>
    </row>
    <row r="2190" spans="1:5" x14ac:dyDescent="0.2">
      <c r="A2190" s="4"/>
      <c r="B2190" s="4"/>
      <c r="C2190" s="4"/>
      <c r="D2190" s="4"/>
      <c r="E2190" s="4"/>
    </row>
    <row r="2191" spans="1:5" x14ac:dyDescent="0.2">
      <c r="A2191" s="4"/>
      <c r="B2191" s="4"/>
      <c r="C2191" s="4"/>
      <c r="D2191" s="4"/>
      <c r="E2191" s="4"/>
    </row>
    <row r="2192" spans="1:5" x14ac:dyDescent="0.2">
      <c r="A2192" s="4"/>
      <c r="B2192" s="4"/>
      <c r="C2192" s="4"/>
      <c r="D2192" s="4"/>
      <c r="E2192" s="4"/>
    </row>
    <row r="2193" spans="1:5" x14ac:dyDescent="0.2">
      <c r="A2193" s="4"/>
      <c r="B2193" s="4"/>
      <c r="C2193" s="4"/>
      <c r="D2193" s="4"/>
      <c r="E2193" s="4"/>
    </row>
    <row r="2194" spans="1:5" x14ac:dyDescent="0.2">
      <c r="A2194" s="4"/>
      <c r="B2194" s="4"/>
      <c r="C2194" s="4"/>
      <c r="D2194" s="4"/>
      <c r="E2194" s="4"/>
    </row>
    <row r="2195" spans="1:5" x14ac:dyDescent="0.2">
      <c r="A2195" s="4"/>
      <c r="B2195" s="4"/>
      <c r="C2195" s="4"/>
      <c r="D2195" s="4"/>
      <c r="E2195" s="4"/>
    </row>
    <row r="2196" spans="1:5" x14ac:dyDescent="0.2">
      <c r="A2196" s="4"/>
      <c r="B2196" s="4"/>
      <c r="C2196" s="4"/>
      <c r="D2196" s="4"/>
      <c r="E2196" s="4"/>
    </row>
    <row r="2197" spans="1:5" x14ac:dyDescent="0.2">
      <c r="A2197" s="4"/>
      <c r="B2197" s="4"/>
      <c r="C2197" s="4"/>
      <c r="D2197" s="4"/>
      <c r="E2197" s="4"/>
    </row>
    <row r="2198" spans="1:5" x14ac:dyDescent="0.2">
      <c r="A2198" s="4"/>
      <c r="B2198" s="4"/>
      <c r="C2198" s="4"/>
      <c r="D2198" s="4"/>
      <c r="E2198" s="4"/>
    </row>
    <row r="2199" spans="1:5" x14ac:dyDescent="0.2">
      <c r="A2199" s="4"/>
      <c r="B2199" s="4"/>
      <c r="C2199" s="4"/>
      <c r="D2199" s="4"/>
      <c r="E2199" s="4"/>
    </row>
    <row r="2200" spans="1:5" x14ac:dyDescent="0.2">
      <c r="A2200" s="4"/>
      <c r="B2200" s="4"/>
      <c r="C2200" s="4"/>
      <c r="D2200" s="4"/>
      <c r="E2200" s="4"/>
    </row>
    <row r="2201" spans="1:5" x14ac:dyDescent="0.2">
      <c r="A2201" s="4"/>
      <c r="B2201" s="4"/>
      <c r="C2201" s="4"/>
      <c r="D2201" s="4"/>
      <c r="E2201" s="4"/>
    </row>
    <row r="2202" spans="1:5" x14ac:dyDescent="0.2">
      <c r="A2202" s="4"/>
      <c r="B2202" s="4"/>
      <c r="C2202" s="4"/>
      <c r="D2202" s="4"/>
      <c r="E2202" s="4"/>
    </row>
    <row r="2203" spans="1:5" x14ac:dyDescent="0.2">
      <c r="A2203" s="4"/>
      <c r="B2203" s="4"/>
      <c r="C2203" s="4"/>
      <c r="D2203" s="4"/>
      <c r="E2203" s="4"/>
    </row>
    <row r="2204" spans="1:5" x14ac:dyDescent="0.2">
      <c r="A2204" s="4"/>
      <c r="B2204" s="4"/>
      <c r="C2204" s="4"/>
      <c r="D2204" s="4"/>
      <c r="E2204" s="4"/>
    </row>
    <row r="2205" spans="1:5" x14ac:dyDescent="0.2">
      <c r="A2205" s="4"/>
      <c r="B2205" s="4"/>
      <c r="C2205" s="4"/>
      <c r="D2205" s="4"/>
      <c r="E2205" s="4"/>
    </row>
    <row r="2206" spans="1:5" x14ac:dyDescent="0.2">
      <c r="A2206" s="4"/>
      <c r="B2206" s="4"/>
      <c r="C2206" s="4"/>
      <c r="D2206" s="4"/>
      <c r="E2206" s="4"/>
    </row>
    <row r="2207" spans="1:5" x14ac:dyDescent="0.2">
      <c r="A2207" s="4"/>
      <c r="B2207" s="4"/>
      <c r="C2207" s="4"/>
      <c r="D2207" s="4"/>
      <c r="E2207" s="4"/>
    </row>
    <row r="2208" spans="1:5" x14ac:dyDescent="0.2">
      <c r="A2208" s="4"/>
      <c r="B2208" s="4"/>
      <c r="C2208" s="4"/>
      <c r="D2208" s="4"/>
      <c r="E2208" s="4"/>
    </row>
    <row r="2209" spans="1:5" x14ac:dyDescent="0.2">
      <c r="A2209" s="4"/>
      <c r="B2209" s="4"/>
      <c r="C2209" s="4"/>
      <c r="D2209" s="4"/>
      <c r="E2209" s="4"/>
    </row>
    <row r="2210" spans="1:5" x14ac:dyDescent="0.2">
      <c r="A2210" s="4"/>
      <c r="B2210" s="4"/>
      <c r="C2210" s="4"/>
      <c r="D2210" s="4"/>
      <c r="E2210" s="4"/>
    </row>
    <row r="2211" spans="1:5" x14ac:dyDescent="0.2">
      <c r="A2211" s="4"/>
      <c r="B2211" s="4"/>
      <c r="C2211" s="4"/>
      <c r="D2211" s="4"/>
      <c r="E2211" s="4"/>
    </row>
    <row r="2212" spans="1:5" x14ac:dyDescent="0.2">
      <c r="A2212" s="4"/>
      <c r="B2212" s="4"/>
      <c r="C2212" s="4"/>
      <c r="D2212" s="4"/>
      <c r="E2212" s="4"/>
    </row>
    <row r="2213" spans="1:5" x14ac:dyDescent="0.2">
      <c r="A2213" s="4"/>
      <c r="B2213" s="4"/>
      <c r="C2213" s="4"/>
      <c r="D2213" s="4"/>
      <c r="E2213" s="4"/>
    </row>
    <row r="2214" spans="1:5" x14ac:dyDescent="0.2">
      <c r="A2214" s="4"/>
      <c r="B2214" s="4"/>
      <c r="C2214" s="4"/>
      <c r="D2214" s="4"/>
      <c r="E2214" s="4"/>
    </row>
    <row r="2215" spans="1:5" x14ac:dyDescent="0.2">
      <c r="A2215" s="4"/>
      <c r="B2215" s="4"/>
      <c r="C2215" s="4"/>
      <c r="D2215" s="4"/>
      <c r="E2215" s="4"/>
    </row>
    <row r="2216" spans="1:5" x14ac:dyDescent="0.2">
      <c r="A2216" s="4"/>
      <c r="B2216" s="4"/>
      <c r="C2216" s="4"/>
      <c r="D2216" s="4"/>
      <c r="E2216" s="4"/>
    </row>
    <row r="2217" spans="1:5" x14ac:dyDescent="0.2">
      <c r="A2217" s="4"/>
      <c r="B2217" s="4"/>
      <c r="C2217" s="4"/>
      <c r="D2217" s="4"/>
      <c r="E2217" s="4"/>
    </row>
    <row r="2218" spans="1:5" x14ac:dyDescent="0.2">
      <c r="A2218" s="4"/>
      <c r="B2218" s="4"/>
      <c r="C2218" s="4"/>
      <c r="D2218" s="4"/>
      <c r="E2218" s="4"/>
    </row>
    <row r="2219" spans="1:5" x14ac:dyDescent="0.2">
      <c r="A2219" s="4"/>
      <c r="B2219" s="4"/>
      <c r="C2219" s="4"/>
      <c r="D2219" s="4"/>
      <c r="E2219" s="4"/>
    </row>
    <row r="2220" spans="1:5" x14ac:dyDescent="0.2">
      <c r="A2220" s="4"/>
      <c r="B2220" s="4"/>
      <c r="C2220" s="4"/>
      <c r="D2220" s="4"/>
      <c r="E2220" s="4"/>
    </row>
    <row r="2221" spans="1:5" x14ac:dyDescent="0.2">
      <c r="A2221" s="4"/>
      <c r="B2221" s="4"/>
      <c r="C2221" s="4"/>
      <c r="D2221" s="4"/>
      <c r="E2221" s="4"/>
    </row>
    <row r="2222" spans="1:5" x14ac:dyDescent="0.2">
      <c r="A2222" s="4"/>
      <c r="B2222" s="4"/>
      <c r="C2222" s="4"/>
      <c r="D2222" s="4"/>
      <c r="E2222" s="4"/>
    </row>
    <row r="2223" spans="1:5" x14ac:dyDescent="0.2">
      <c r="A2223" s="4"/>
      <c r="B2223" s="4"/>
      <c r="C2223" s="4"/>
      <c r="D2223" s="4"/>
      <c r="E2223" s="4"/>
    </row>
    <row r="2224" spans="1:5" x14ac:dyDescent="0.2">
      <c r="A2224" s="4"/>
      <c r="B2224" s="4"/>
      <c r="C2224" s="4"/>
      <c r="D2224" s="4"/>
      <c r="E2224" s="4"/>
    </row>
    <row r="2225" spans="1:5" x14ac:dyDescent="0.2">
      <c r="A2225" s="4"/>
      <c r="B2225" s="4"/>
      <c r="C2225" s="4"/>
      <c r="D2225" s="4"/>
      <c r="E2225" s="4"/>
    </row>
    <row r="2226" spans="1:5" x14ac:dyDescent="0.2">
      <c r="A2226" s="4"/>
      <c r="B2226" s="4"/>
      <c r="C2226" s="4"/>
      <c r="D2226" s="4"/>
      <c r="E2226" s="4"/>
    </row>
    <row r="2227" spans="1:5" x14ac:dyDescent="0.2">
      <c r="A2227" s="4"/>
      <c r="B2227" s="4"/>
      <c r="C2227" s="4"/>
      <c r="D2227" s="4"/>
      <c r="E2227" s="4"/>
    </row>
    <row r="2228" spans="1:5" x14ac:dyDescent="0.2">
      <c r="A2228" s="4"/>
      <c r="B2228" s="4"/>
      <c r="C2228" s="4"/>
      <c r="D2228" s="4"/>
      <c r="E2228" s="4"/>
    </row>
    <row r="2229" spans="1:5" x14ac:dyDescent="0.2">
      <c r="A2229" s="4"/>
      <c r="B2229" s="4"/>
      <c r="C2229" s="4"/>
      <c r="D2229" s="4"/>
      <c r="E2229" s="4"/>
    </row>
    <row r="2230" spans="1:5" x14ac:dyDescent="0.2">
      <c r="A2230" s="4"/>
      <c r="B2230" s="4"/>
      <c r="C2230" s="4"/>
      <c r="D2230" s="4"/>
      <c r="E2230" s="4"/>
    </row>
    <row r="2231" spans="1:5" x14ac:dyDescent="0.2">
      <c r="A2231" s="4"/>
      <c r="B2231" s="4"/>
      <c r="C2231" s="4"/>
      <c r="D2231" s="4"/>
      <c r="E2231" s="4"/>
    </row>
    <row r="2232" spans="1:5" x14ac:dyDescent="0.2">
      <c r="A2232" s="4"/>
      <c r="B2232" s="4"/>
      <c r="C2232" s="4"/>
      <c r="D2232" s="4"/>
      <c r="E2232" s="4"/>
    </row>
    <row r="2233" spans="1:5" x14ac:dyDescent="0.2">
      <c r="A2233" s="4"/>
      <c r="B2233" s="4"/>
      <c r="C2233" s="4"/>
      <c r="D2233" s="4"/>
      <c r="E2233" s="4"/>
    </row>
    <row r="2234" spans="1:5" x14ac:dyDescent="0.2">
      <c r="A2234" s="4"/>
      <c r="B2234" s="4"/>
      <c r="C2234" s="4"/>
      <c r="D2234" s="4"/>
      <c r="E2234" s="4"/>
    </row>
    <row r="2235" spans="1:5" x14ac:dyDescent="0.2">
      <c r="A2235" s="4"/>
      <c r="B2235" s="4"/>
      <c r="C2235" s="4"/>
      <c r="D2235" s="4"/>
      <c r="E2235" s="4"/>
    </row>
    <row r="2236" spans="1:5" x14ac:dyDescent="0.2">
      <c r="A2236" s="4"/>
      <c r="B2236" s="4"/>
      <c r="C2236" s="4"/>
      <c r="D2236" s="4"/>
      <c r="E2236" s="4"/>
    </row>
    <row r="2237" spans="1:5" x14ac:dyDescent="0.2">
      <c r="A2237" s="4"/>
      <c r="B2237" s="4"/>
      <c r="C2237" s="4"/>
      <c r="D2237" s="4"/>
      <c r="E2237" s="4"/>
    </row>
    <row r="2238" spans="1:5" x14ac:dyDescent="0.2">
      <c r="A2238" s="4"/>
      <c r="B2238" s="4"/>
      <c r="C2238" s="4"/>
      <c r="D2238" s="4"/>
      <c r="E2238" s="4"/>
    </row>
    <row r="2239" spans="1:5" x14ac:dyDescent="0.2">
      <c r="A2239" s="4"/>
      <c r="B2239" s="4"/>
      <c r="C2239" s="4"/>
      <c r="D2239" s="4"/>
      <c r="E2239" s="4"/>
    </row>
    <row r="2240" spans="1:5" x14ac:dyDescent="0.2">
      <c r="A2240" s="4"/>
      <c r="B2240" s="4"/>
      <c r="C2240" s="4"/>
      <c r="D2240" s="4"/>
      <c r="E2240" s="4"/>
    </row>
    <row r="2241" spans="1:5" x14ac:dyDescent="0.2">
      <c r="A2241" s="4"/>
      <c r="B2241" s="4"/>
      <c r="C2241" s="4"/>
      <c r="D2241" s="4"/>
      <c r="E2241" s="4"/>
    </row>
    <row r="2242" spans="1:5" x14ac:dyDescent="0.2">
      <c r="A2242" s="4"/>
      <c r="B2242" s="4"/>
      <c r="C2242" s="4"/>
      <c r="D2242" s="4"/>
      <c r="E2242" s="4"/>
    </row>
    <row r="2243" spans="1:5" x14ac:dyDescent="0.2">
      <c r="A2243" s="4"/>
      <c r="B2243" s="4"/>
      <c r="C2243" s="4"/>
      <c r="D2243" s="4"/>
      <c r="E2243" s="4"/>
    </row>
    <row r="2244" spans="1:5" x14ac:dyDescent="0.2">
      <c r="A2244" s="4"/>
      <c r="B2244" s="4"/>
      <c r="C2244" s="4"/>
      <c r="D2244" s="4"/>
      <c r="E2244" s="4"/>
    </row>
    <row r="2245" spans="1:5" x14ac:dyDescent="0.2">
      <c r="A2245" s="4"/>
      <c r="B2245" s="4"/>
      <c r="C2245" s="4"/>
      <c r="D2245" s="4"/>
      <c r="E2245" s="4"/>
    </row>
    <row r="2246" spans="1:5" x14ac:dyDescent="0.2">
      <c r="A2246" s="4"/>
      <c r="B2246" s="4"/>
      <c r="C2246" s="4"/>
      <c r="D2246" s="4"/>
      <c r="E2246" s="4"/>
    </row>
    <row r="2247" spans="1:5" x14ac:dyDescent="0.2">
      <c r="A2247" s="4"/>
      <c r="B2247" s="4"/>
      <c r="C2247" s="4"/>
      <c r="D2247" s="4"/>
      <c r="E2247" s="4"/>
    </row>
    <row r="2248" spans="1:5" x14ac:dyDescent="0.2">
      <c r="A2248" s="4"/>
      <c r="B2248" s="4"/>
      <c r="C2248" s="4"/>
      <c r="D2248" s="4"/>
      <c r="E2248" s="4"/>
    </row>
    <row r="2249" spans="1:5" x14ac:dyDescent="0.2">
      <c r="A2249" s="4"/>
      <c r="B2249" s="4"/>
      <c r="C2249" s="4"/>
      <c r="D2249" s="4"/>
      <c r="E2249" s="4"/>
    </row>
    <row r="2250" spans="1:5" x14ac:dyDescent="0.2">
      <c r="A2250" s="4"/>
      <c r="B2250" s="4"/>
      <c r="C2250" s="4"/>
      <c r="D2250" s="4"/>
      <c r="E2250" s="4"/>
    </row>
    <row r="2251" spans="1:5" x14ac:dyDescent="0.2">
      <c r="A2251" s="4"/>
      <c r="B2251" s="4"/>
      <c r="C2251" s="4"/>
      <c r="D2251" s="4"/>
      <c r="E2251" s="4"/>
    </row>
    <row r="2252" spans="1:5" x14ac:dyDescent="0.2">
      <c r="A2252" s="4"/>
      <c r="B2252" s="4"/>
      <c r="C2252" s="4"/>
      <c r="D2252" s="4"/>
      <c r="E2252" s="4"/>
    </row>
    <row r="2253" spans="1:5" x14ac:dyDescent="0.2">
      <c r="A2253" s="4"/>
      <c r="B2253" s="4"/>
      <c r="C2253" s="4"/>
      <c r="D2253" s="4"/>
      <c r="E2253" s="4"/>
    </row>
    <row r="2254" spans="1:5" x14ac:dyDescent="0.2">
      <c r="A2254" s="4"/>
      <c r="B2254" s="4"/>
      <c r="C2254" s="4"/>
      <c r="D2254" s="4"/>
      <c r="E2254" s="4"/>
    </row>
    <row r="2255" spans="1:5" x14ac:dyDescent="0.2">
      <c r="A2255" s="4"/>
      <c r="B2255" s="4"/>
      <c r="C2255" s="4"/>
      <c r="D2255" s="4"/>
      <c r="E2255" s="4"/>
    </row>
    <row r="2256" spans="1:5" x14ac:dyDescent="0.2">
      <c r="A2256" s="4"/>
      <c r="B2256" s="4"/>
      <c r="C2256" s="4"/>
      <c r="D2256" s="4"/>
      <c r="E2256" s="4"/>
    </row>
    <row r="2257" spans="1:5" x14ac:dyDescent="0.2">
      <c r="A2257" s="4"/>
      <c r="B2257" s="4"/>
      <c r="C2257" s="4"/>
      <c r="D2257" s="4"/>
      <c r="E2257" s="4"/>
    </row>
    <row r="2258" spans="1:5" x14ac:dyDescent="0.2">
      <c r="A2258" s="4"/>
      <c r="B2258" s="4"/>
      <c r="C2258" s="4"/>
      <c r="D2258" s="4"/>
      <c r="E2258" s="4"/>
    </row>
    <row r="2259" spans="1:5" x14ac:dyDescent="0.2">
      <c r="A2259" s="4"/>
      <c r="B2259" s="4"/>
      <c r="C2259" s="4"/>
      <c r="D2259" s="4"/>
      <c r="E2259" s="4"/>
    </row>
    <row r="2260" spans="1:5" x14ac:dyDescent="0.2">
      <c r="A2260" s="4"/>
      <c r="B2260" s="4"/>
      <c r="C2260" s="4"/>
      <c r="D2260" s="4"/>
      <c r="E2260" s="4"/>
    </row>
    <row r="2261" spans="1:5" x14ac:dyDescent="0.2">
      <c r="A2261" s="4"/>
      <c r="B2261" s="4"/>
      <c r="C2261" s="4"/>
      <c r="D2261" s="4"/>
      <c r="E2261" s="4"/>
    </row>
    <row r="2262" spans="1:5" x14ac:dyDescent="0.2">
      <c r="A2262" s="4"/>
      <c r="B2262" s="4"/>
      <c r="C2262" s="4"/>
      <c r="D2262" s="4"/>
      <c r="E2262" s="4"/>
    </row>
    <row r="2263" spans="1:5" x14ac:dyDescent="0.2">
      <c r="A2263" s="4"/>
      <c r="B2263" s="4"/>
      <c r="C2263" s="4"/>
      <c r="D2263" s="4"/>
      <c r="E2263" s="4"/>
    </row>
    <row r="2264" spans="1:5" x14ac:dyDescent="0.2">
      <c r="A2264" s="4"/>
      <c r="B2264" s="4"/>
      <c r="C2264" s="4"/>
      <c r="D2264" s="4"/>
      <c r="E2264" s="4"/>
    </row>
    <row r="2265" spans="1:5" x14ac:dyDescent="0.2">
      <c r="A2265" s="4"/>
      <c r="B2265" s="4"/>
      <c r="C2265" s="4"/>
      <c r="D2265" s="4"/>
      <c r="E2265" s="4"/>
    </row>
    <row r="2266" spans="1:5" x14ac:dyDescent="0.2">
      <c r="A2266" s="4"/>
      <c r="B2266" s="4"/>
      <c r="C2266" s="4"/>
      <c r="D2266" s="4"/>
      <c r="E2266" s="4"/>
    </row>
    <row r="2267" spans="1:5" x14ac:dyDescent="0.2">
      <c r="A2267" s="4"/>
      <c r="B2267" s="4"/>
      <c r="C2267" s="4"/>
      <c r="D2267" s="4"/>
      <c r="E2267" s="4"/>
    </row>
    <row r="2268" spans="1:5" x14ac:dyDescent="0.2">
      <c r="A2268" s="4"/>
      <c r="B2268" s="4"/>
      <c r="C2268" s="4"/>
      <c r="D2268" s="4"/>
      <c r="E2268" s="4"/>
    </row>
    <row r="2269" spans="1:5" x14ac:dyDescent="0.2">
      <c r="A2269" s="4"/>
      <c r="B2269" s="4"/>
      <c r="C2269" s="4"/>
      <c r="D2269" s="4"/>
      <c r="E2269" s="4"/>
    </row>
    <row r="2270" spans="1:5" x14ac:dyDescent="0.2">
      <c r="A2270" s="4"/>
      <c r="B2270" s="4"/>
      <c r="C2270" s="4"/>
      <c r="D2270" s="4"/>
      <c r="E2270" s="4"/>
    </row>
    <row r="2271" spans="1:5" x14ac:dyDescent="0.2">
      <c r="A2271" s="4"/>
      <c r="B2271" s="4"/>
      <c r="C2271" s="4"/>
      <c r="D2271" s="4"/>
      <c r="E2271" s="4"/>
    </row>
    <row r="2272" spans="1:5" x14ac:dyDescent="0.2">
      <c r="A2272" s="4"/>
      <c r="B2272" s="4"/>
      <c r="C2272" s="4"/>
      <c r="D2272" s="4"/>
      <c r="E2272" s="4"/>
    </row>
    <row r="2273" spans="1:5" x14ac:dyDescent="0.2">
      <c r="A2273" s="4"/>
      <c r="B2273" s="4"/>
      <c r="C2273" s="4"/>
      <c r="D2273" s="4"/>
      <c r="E2273" s="4"/>
    </row>
    <row r="2274" spans="1:5" x14ac:dyDescent="0.2">
      <c r="A2274" s="4"/>
      <c r="B2274" s="4"/>
      <c r="C2274" s="4"/>
      <c r="D2274" s="4"/>
      <c r="E2274" s="4"/>
    </row>
    <row r="2275" spans="1:5" x14ac:dyDescent="0.2">
      <c r="A2275" s="4"/>
      <c r="B2275" s="4"/>
      <c r="C2275" s="4"/>
      <c r="D2275" s="4"/>
      <c r="E2275" s="4"/>
    </row>
    <row r="2276" spans="1:5" x14ac:dyDescent="0.2">
      <c r="A2276" s="4"/>
      <c r="B2276" s="4"/>
      <c r="C2276" s="4"/>
      <c r="D2276" s="4"/>
      <c r="E2276" s="4"/>
    </row>
    <row r="2277" spans="1:5" x14ac:dyDescent="0.2">
      <c r="A2277" s="4"/>
      <c r="B2277" s="4"/>
      <c r="C2277" s="4"/>
      <c r="D2277" s="4"/>
      <c r="E2277" s="4"/>
    </row>
    <row r="2278" spans="1:5" x14ac:dyDescent="0.2">
      <c r="A2278" s="4"/>
      <c r="B2278" s="4"/>
      <c r="C2278" s="4"/>
      <c r="D2278" s="4"/>
      <c r="E2278" s="4"/>
    </row>
    <row r="2279" spans="1:5" x14ac:dyDescent="0.2">
      <c r="A2279" s="4"/>
      <c r="B2279" s="4"/>
      <c r="C2279" s="4"/>
      <c r="D2279" s="4"/>
      <c r="E2279" s="4"/>
    </row>
    <row r="2280" spans="1:5" x14ac:dyDescent="0.2">
      <c r="A2280" s="4"/>
      <c r="B2280" s="4"/>
      <c r="C2280" s="4"/>
      <c r="D2280" s="4"/>
      <c r="E2280" s="4"/>
    </row>
    <row r="2281" spans="1:5" x14ac:dyDescent="0.2">
      <c r="A2281" s="4"/>
      <c r="B2281" s="4"/>
      <c r="C2281" s="4"/>
      <c r="D2281" s="4"/>
      <c r="E2281" s="4"/>
    </row>
    <row r="2282" spans="1:5" x14ac:dyDescent="0.2">
      <c r="A2282" s="4"/>
      <c r="B2282" s="4"/>
      <c r="C2282" s="4"/>
      <c r="D2282" s="4"/>
      <c r="E2282" s="4"/>
    </row>
    <row r="2283" spans="1:5" x14ac:dyDescent="0.2">
      <c r="A2283" s="4"/>
      <c r="B2283" s="4"/>
      <c r="C2283" s="4"/>
      <c r="D2283" s="4"/>
      <c r="E2283" s="4"/>
    </row>
    <row r="2284" spans="1:5" x14ac:dyDescent="0.2">
      <c r="A2284" s="4"/>
      <c r="B2284" s="4"/>
      <c r="C2284" s="4"/>
      <c r="D2284" s="4"/>
      <c r="E2284" s="4"/>
    </row>
    <row r="2285" spans="1:5" x14ac:dyDescent="0.2">
      <c r="A2285" s="4"/>
      <c r="B2285" s="4"/>
      <c r="C2285" s="4"/>
      <c r="D2285" s="4"/>
      <c r="E2285" s="4"/>
    </row>
    <row r="2286" spans="1:5" x14ac:dyDescent="0.2">
      <c r="A2286" s="4"/>
      <c r="B2286" s="4"/>
      <c r="C2286" s="4"/>
      <c r="D2286" s="4"/>
      <c r="E2286" s="4"/>
    </row>
    <row r="2287" spans="1:5" x14ac:dyDescent="0.2">
      <c r="A2287" s="4"/>
      <c r="B2287" s="4"/>
      <c r="C2287" s="4"/>
      <c r="D2287" s="4"/>
      <c r="E2287" s="4"/>
    </row>
    <row r="2288" spans="1:5" x14ac:dyDescent="0.2">
      <c r="A2288" s="4"/>
      <c r="B2288" s="4"/>
      <c r="C2288" s="4"/>
      <c r="D2288" s="4"/>
      <c r="E2288" s="4"/>
    </row>
    <row r="2289" spans="1:5" x14ac:dyDescent="0.2">
      <c r="A2289" s="4"/>
      <c r="B2289" s="4"/>
      <c r="C2289" s="4"/>
      <c r="D2289" s="4"/>
      <c r="E2289" s="4"/>
    </row>
    <row r="2290" spans="1:5" x14ac:dyDescent="0.2">
      <c r="A2290" s="4"/>
      <c r="B2290" s="4"/>
      <c r="C2290" s="4"/>
      <c r="D2290" s="4"/>
      <c r="E2290" s="4"/>
    </row>
    <row r="2291" spans="1:5" x14ac:dyDescent="0.2">
      <c r="A2291" s="4"/>
      <c r="B2291" s="4"/>
      <c r="C2291" s="4"/>
      <c r="D2291" s="4"/>
      <c r="E2291" s="4"/>
    </row>
    <row r="2292" spans="1:5" x14ac:dyDescent="0.2">
      <c r="A2292" s="4"/>
      <c r="B2292" s="4"/>
      <c r="C2292" s="4"/>
      <c r="D2292" s="4"/>
      <c r="E2292" s="4"/>
    </row>
    <row r="2293" spans="1:5" x14ac:dyDescent="0.2">
      <c r="A2293" s="4"/>
      <c r="B2293" s="4"/>
      <c r="C2293" s="4"/>
      <c r="D2293" s="4"/>
      <c r="E2293" s="4"/>
    </row>
    <row r="2294" spans="1:5" x14ac:dyDescent="0.2">
      <c r="A2294" s="4"/>
      <c r="B2294" s="4"/>
      <c r="C2294" s="4"/>
      <c r="D2294" s="4"/>
      <c r="E2294" s="4"/>
    </row>
    <row r="2295" spans="1:5" x14ac:dyDescent="0.2">
      <c r="A2295" s="4"/>
      <c r="B2295" s="4"/>
      <c r="C2295" s="4"/>
      <c r="D2295" s="4"/>
      <c r="E2295" s="4"/>
    </row>
    <row r="2296" spans="1:5" x14ac:dyDescent="0.2">
      <c r="A2296" s="4"/>
      <c r="B2296" s="4"/>
      <c r="C2296" s="4"/>
      <c r="D2296" s="4"/>
      <c r="E2296" s="4"/>
    </row>
    <row r="2297" spans="1:5" x14ac:dyDescent="0.2">
      <c r="A2297" s="4"/>
      <c r="B2297" s="4"/>
      <c r="C2297" s="4"/>
      <c r="D2297" s="4"/>
      <c r="E2297" s="4"/>
    </row>
    <row r="2298" spans="1:5" x14ac:dyDescent="0.2">
      <c r="A2298" s="4"/>
      <c r="B2298" s="4"/>
      <c r="C2298" s="4"/>
      <c r="D2298" s="4"/>
      <c r="E2298" s="4"/>
    </row>
    <row r="2299" spans="1:5" x14ac:dyDescent="0.2">
      <c r="A2299" s="4"/>
      <c r="B2299" s="4"/>
      <c r="C2299" s="4"/>
      <c r="D2299" s="4"/>
      <c r="E2299" s="4"/>
    </row>
    <row r="2300" spans="1:5" x14ac:dyDescent="0.2">
      <c r="A2300" s="4"/>
      <c r="B2300" s="4"/>
      <c r="C2300" s="4"/>
      <c r="D2300" s="4"/>
      <c r="E2300" s="4"/>
    </row>
    <row r="2301" spans="1:5" x14ac:dyDescent="0.2">
      <c r="A2301" s="4"/>
      <c r="B2301" s="4"/>
      <c r="C2301" s="4"/>
      <c r="D2301" s="4"/>
      <c r="E2301" s="4"/>
    </row>
    <row r="2302" spans="1:5" x14ac:dyDescent="0.2">
      <c r="A2302" s="4"/>
      <c r="B2302" s="4"/>
      <c r="C2302" s="4"/>
      <c r="D2302" s="4"/>
      <c r="E2302" s="4"/>
    </row>
    <row r="2303" spans="1:5" x14ac:dyDescent="0.2">
      <c r="A2303" s="4"/>
      <c r="B2303" s="4"/>
      <c r="C2303" s="4"/>
      <c r="D2303" s="4"/>
      <c r="E2303" s="4"/>
    </row>
    <row r="2304" spans="1:5" x14ac:dyDescent="0.2">
      <c r="A2304" s="4"/>
      <c r="B2304" s="4"/>
      <c r="C2304" s="4"/>
      <c r="D2304" s="4"/>
      <c r="E2304" s="4"/>
    </row>
    <row r="2305" spans="1:5" x14ac:dyDescent="0.2">
      <c r="A2305" s="4"/>
      <c r="B2305" s="4"/>
      <c r="C2305" s="4"/>
      <c r="D2305" s="4"/>
      <c r="E2305" s="4"/>
    </row>
    <row r="2306" spans="1:5" x14ac:dyDescent="0.2">
      <c r="A2306" s="4"/>
      <c r="B2306" s="4"/>
      <c r="C2306" s="4"/>
      <c r="D2306" s="4"/>
      <c r="E2306" s="4"/>
    </row>
    <row r="2307" spans="1:5" x14ac:dyDescent="0.2">
      <c r="A2307" s="4"/>
      <c r="B2307" s="4"/>
      <c r="C2307" s="4"/>
      <c r="D2307" s="4"/>
      <c r="E2307" s="4"/>
    </row>
    <row r="2308" spans="1:5" x14ac:dyDescent="0.2">
      <c r="A2308" s="4"/>
      <c r="B2308" s="4"/>
      <c r="C2308" s="4"/>
      <c r="D2308" s="4"/>
      <c r="E2308" s="4"/>
    </row>
    <row r="2309" spans="1:5" x14ac:dyDescent="0.2">
      <c r="A2309" s="4"/>
      <c r="B2309" s="4"/>
      <c r="C2309" s="4"/>
      <c r="D2309" s="4"/>
      <c r="E2309" s="4"/>
    </row>
    <row r="2310" spans="1:5" x14ac:dyDescent="0.2">
      <c r="A2310" s="4"/>
      <c r="B2310" s="4"/>
      <c r="C2310" s="4"/>
      <c r="D2310" s="4"/>
      <c r="E2310" s="4"/>
    </row>
    <row r="2311" spans="1:5" x14ac:dyDescent="0.2">
      <c r="A2311" s="4"/>
      <c r="B2311" s="4"/>
      <c r="C2311" s="4"/>
      <c r="D2311" s="4"/>
      <c r="E2311" s="4"/>
    </row>
    <row r="2312" spans="1:5" x14ac:dyDescent="0.2">
      <c r="A2312" s="4"/>
      <c r="B2312" s="4"/>
      <c r="C2312" s="4"/>
      <c r="D2312" s="4"/>
      <c r="E2312" s="4"/>
    </row>
    <row r="2313" spans="1:5" x14ac:dyDescent="0.2">
      <c r="A2313" s="4"/>
      <c r="B2313" s="4"/>
      <c r="C2313" s="4"/>
      <c r="D2313" s="4"/>
      <c r="E2313" s="4"/>
    </row>
    <row r="2314" spans="1:5" x14ac:dyDescent="0.2">
      <c r="A2314" s="4"/>
      <c r="B2314" s="4"/>
      <c r="C2314" s="4"/>
      <c r="D2314" s="4"/>
      <c r="E2314" s="4"/>
    </row>
    <row r="2315" spans="1:5" x14ac:dyDescent="0.2">
      <c r="A2315" s="4"/>
      <c r="B2315" s="4"/>
      <c r="C2315" s="4"/>
      <c r="D2315" s="4"/>
      <c r="E2315" s="4"/>
    </row>
    <row r="2316" spans="1:5" x14ac:dyDescent="0.2">
      <c r="A2316" s="4"/>
      <c r="B2316" s="4"/>
      <c r="C2316" s="4"/>
      <c r="D2316" s="4"/>
      <c r="E2316" s="4"/>
    </row>
    <row r="2317" spans="1:5" x14ac:dyDescent="0.2">
      <c r="A2317" s="4"/>
      <c r="B2317" s="4"/>
      <c r="C2317" s="4"/>
      <c r="D2317" s="4"/>
      <c r="E2317" s="4"/>
    </row>
    <row r="2318" spans="1:5" x14ac:dyDescent="0.2">
      <c r="A2318" s="4"/>
      <c r="B2318" s="4"/>
      <c r="C2318" s="4"/>
      <c r="D2318" s="4"/>
      <c r="E2318" s="4"/>
    </row>
    <row r="2319" spans="1:5" x14ac:dyDescent="0.2">
      <c r="A2319" s="4"/>
      <c r="B2319" s="4"/>
      <c r="C2319" s="4"/>
      <c r="D2319" s="4"/>
      <c r="E2319" s="4"/>
    </row>
    <row r="2320" spans="1:5" x14ac:dyDescent="0.2">
      <c r="A2320" s="4"/>
      <c r="B2320" s="4"/>
      <c r="C2320" s="4"/>
      <c r="D2320" s="4"/>
      <c r="E2320" s="4"/>
    </row>
    <row r="2321" spans="1:5" x14ac:dyDescent="0.2">
      <c r="A2321" s="4"/>
      <c r="B2321" s="4"/>
      <c r="C2321" s="4"/>
      <c r="D2321" s="4"/>
      <c r="E2321" s="4"/>
    </row>
    <row r="2322" spans="1:5" x14ac:dyDescent="0.2">
      <c r="A2322" s="4"/>
      <c r="B2322" s="4"/>
      <c r="C2322" s="4"/>
      <c r="D2322" s="4"/>
      <c r="E2322" s="4"/>
    </row>
    <row r="2323" spans="1:5" x14ac:dyDescent="0.2">
      <c r="A2323" s="4"/>
      <c r="B2323" s="4"/>
      <c r="C2323" s="4"/>
      <c r="D2323" s="4"/>
      <c r="E2323" s="4"/>
    </row>
    <row r="2324" spans="1:5" x14ac:dyDescent="0.2">
      <c r="A2324" s="4"/>
      <c r="B2324" s="4"/>
      <c r="C2324" s="4"/>
      <c r="D2324" s="4"/>
      <c r="E2324" s="4"/>
    </row>
    <row r="2325" spans="1:5" x14ac:dyDescent="0.2">
      <c r="A2325" s="4"/>
      <c r="B2325" s="4"/>
      <c r="C2325" s="4"/>
      <c r="D2325" s="4"/>
      <c r="E2325" s="4"/>
    </row>
    <row r="2326" spans="1:5" x14ac:dyDescent="0.2">
      <c r="A2326" s="4"/>
      <c r="B2326" s="4"/>
      <c r="C2326" s="4"/>
      <c r="D2326" s="4"/>
      <c r="E2326" s="4"/>
    </row>
    <row r="2327" spans="1:5" x14ac:dyDescent="0.2">
      <c r="A2327" s="4"/>
      <c r="B2327" s="4"/>
      <c r="C2327" s="4"/>
      <c r="D2327" s="4"/>
      <c r="E2327" s="4"/>
    </row>
    <row r="2328" spans="1:5" x14ac:dyDescent="0.2">
      <c r="A2328" s="4"/>
      <c r="B2328" s="4"/>
      <c r="C2328" s="4"/>
      <c r="D2328" s="4"/>
      <c r="E2328" s="4"/>
    </row>
    <row r="2329" spans="1:5" x14ac:dyDescent="0.2">
      <c r="A2329" s="4"/>
      <c r="B2329" s="4"/>
      <c r="C2329" s="4"/>
      <c r="D2329" s="4"/>
      <c r="E2329" s="4"/>
    </row>
    <row r="2330" spans="1:5" x14ac:dyDescent="0.2">
      <c r="A2330" s="4"/>
      <c r="B2330" s="4"/>
      <c r="C2330" s="4"/>
      <c r="D2330" s="4"/>
      <c r="E2330" s="4"/>
    </row>
    <row r="2331" spans="1:5" x14ac:dyDescent="0.2">
      <c r="A2331" s="4"/>
      <c r="B2331" s="4"/>
      <c r="C2331" s="4"/>
      <c r="D2331" s="4"/>
      <c r="E2331" s="4"/>
    </row>
    <row r="2332" spans="1:5" x14ac:dyDescent="0.2">
      <c r="A2332" s="4"/>
      <c r="B2332" s="4"/>
      <c r="C2332" s="4"/>
      <c r="D2332" s="4"/>
      <c r="E2332" s="4"/>
    </row>
    <row r="2333" spans="1:5" x14ac:dyDescent="0.2">
      <c r="A2333" s="4"/>
      <c r="B2333" s="4"/>
      <c r="C2333" s="4"/>
      <c r="D2333" s="4"/>
      <c r="E2333" s="4"/>
    </row>
    <row r="2334" spans="1:5" x14ac:dyDescent="0.2">
      <c r="A2334" s="4"/>
      <c r="B2334" s="4"/>
      <c r="C2334" s="4"/>
      <c r="D2334" s="4"/>
      <c r="E2334" s="4"/>
    </row>
    <row r="2335" spans="1:5" x14ac:dyDescent="0.2">
      <c r="A2335" s="4"/>
      <c r="B2335" s="4"/>
      <c r="C2335" s="4"/>
      <c r="D2335" s="4"/>
      <c r="E2335" s="4"/>
    </row>
    <row r="2336" spans="1:5" x14ac:dyDescent="0.2">
      <c r="A2336" s="4"/>
      <c r="B2336" s="4"/>
      <c r="C2336" s="4"/>
      <c r="D2336" s="4"/>
      <c r="E2336" s="4"/>
    </row>
    <row r="2337" spans="1:5" x14ac:dyDescent="0.2">
      <c r="A2337" s="4"/>
      <c r="B2337" s="4"/>
      <c r="C2337" s="4"/>
      <c r="D2337" s="4"/>
      <c r="E2337" s="4"/>
    </row>
    <row r="2338" spans="1:5" x14ac:dyDescent="0.2">
      <c r="A2338" s="4"/>
      <c r="B2338" s="4"/>
      <c r="C2338" s="4"/>
      <c r="D2338" s="4"/>
      <c r="E2338" s="4"/>
    </row>
    <row r="2339" spans="1:5" x14ac:dyDescent="0.2">
      <c r="A2339" s="4"/>
      <c r="B2339" s="4"/>
      <c r="C2339" s="4"/>
      <c r="D2339" s="4"/>
      <c r="E2339" s="4"/>
    </row>
    <row r="2340" spans="1:5" x14ac:dyDescent="0.2">
      <c r="A2340" s="4"/>
      <c r="B2340" s="4"/>
      <c r="C2340" s="4"/>
      <c r="D2340" s="4"/>
      <c r="E2340" s="4"/>
    </row>
    <row r="2341" spans="1:5" x14ac:dyDescent="0.2">
      <c r="A2341" s="4"/>
      <c r="B2341" s="4"/>
      <c r="C2341" s="4"/>
      <c r="D2341" s="4"/>
      <c r="E2341" s="4"/>
    </row>
    <row r="2342" spans="1:5" x14ac:dyDescent="0.2">
      <c r="A2342" s="4"/>
      <c r="B2342" s="4"/>
      <c r="C2342" s="4"/>
      <c r="D2342" s="4"/>
      <c r="E2342" s="4"/>
    </row>
    <row r="2343" spans="1:5" x14ac:dyDescent="0.2">
      <c r="A2343" s="4"/>
      <c r="B2343" s="4"/>
      <c r="C2343" s="4"/>
      <c r="D2343" s="4"/>
      <c r="E2343" s="4"/>
    </row>
    <row r="2344" spans="1:5" x14ac:dyDescent="0.2">
      <c r="A2344" s="4"/>
      <c r="B2344" s="4"/>
      <c r="C2344" s="4"/>
      <c r="D2344" s="4"/>
      <c r="E2344" s="4"/>
    </row>
    <row r="2345" spans="1:5" x14ac:dyDescent="0.2">
      <c r="A2345" s="4"/>
      <c r="B2345" s="4"/>
      <c r="C2345" s="4"/>
      <c r="D2345" s="4"/>
      <c r="E2345" s="4"/>
    </row>
    <row r="2346" spans="1:5" x14ac:dyDescent="0.2">
      <c r="A2346" s="4"/>
      <c r="B2346" s="4"/>
      <c r="C2346" s="4"/>
      <c r="D2346" s="4"/>
      <c r="E2346" s="4"/>
    </row>
    <row r="2347" spans="1:5" x14ac:dyDescent="0.2">
      <c r="A2347" s="4"/>
      <c r="B2347" s="4"/>
      <c r="C2347" s="4"/>
      <c r="D2347" s="4"/>
      <c r="E2347" s="4"/>
    </row>
    <row r="2348" spans="1:5" x14ac:dyDescent="0.2">
      <c r="A2348" s="4"/>
      <c r="B2348" s="4"/>
      <c r="C2348" s="4"/>
      <c r="D2348" s="4"/>
      <c r="E2348" s="4"/>
    </row>
    <row r="2349" spans="1:5" x14ac:dyDescent="0.2">
      <c r="A2349" s="4"/>
      <c r="B2349" s="4"/>
      <c r="C2349" s="4"/>
      <c r="D2349" s="4"/>
      <c r="E2349" s="4"/>
    </row>
    <row r="2350" spans="1:5" x14ac:dyDescent="0.2">
      <c r="A2350" s="4"/>
      <c r="B2350" s="4"/>
      <c r="C2350" s="4"/>
      <c r="D2350" s="4"/>
      <c r="E2350" s="4"/>
    </row>
    <row r="2351" spans="1:5" x14ac:dyDescent="0.2">
      <c r="A2351" s="4"/>
      <c r="B2351" s="4"/>
      <c r="C2351" s="4"/>
      <c r="D2351" s="4"/>
      <c r="E2351" s="4"/>
    </row>
    <row r="2352" spans="1:5" x14ac:dyDescent="0.2">
      <c r="A2352" s="4"/>
      <c r="B2352" s="4"/>
      <c r="C2352" s="4"/>
      <c r="D2352" s="4"/>
      <c r="E2352" s="4"/>
    </row>
    <row r="2353" spans="1:5" x14ac:dyDescent="0.2">
      <c r="A2353" s="4"/>
      <c r="B2353" s="4"/>
      <c r="C2353" s="4"/>
      <c r="D2353" s="4"/>
      <c r="E2353" s="4"/>
    </row>
    <row r="2354" spans="1:5" x14ac:dyDescent="0.2">
      <c r="A2354" s="4"/>
      <c r="B2354" s="4"/>
      <c r="C2354" s="4"/>
      <c r="D2354" s="4"/>
      <c r="E2354" s="4"/>
    </row>
    <row r="2355" spans="1:5" x14ac:dyDescent="0.2">
      <c r="A2355" s="4"/>
      <c r="B2355" s="4"/>
      <c r="C2355" s="4"/>
      <c r="D2355" s="4"/>
      <c r="E2355" s="4"/>
    </row>
    <row r="2356" spans="1:5" x14ac:dyDescent="0.2">
      <c r="A2356" s="4"/>
      <c r="B2356" s="4"/>
      <c r="C2356" s="4"/>
      <c r="D2356" s="4"/>
      <c r="E2356" s="4"/>
    </row>
    <row r="2357" spans="1:5" x14ac:dyDescent="0.2">
      <c r="A2357" s="4"/>
      <c r="B2357" s="4"/>
      <c r="C2357" s="4"/>
      <c r="D2357" s="4"/>
      <c r="E2357" s="4"/>
    </row>
    <row r="2358" spans="1:5" x14ac:dyDescent="0.2">
      <c r="A2358" s="4"/>
      <c r="B2358" s="4"/>
      <c r="C2358" s="4"/>
      <c r="D2358" s="4"/>
      <c r="E2358" s="4"/>
    </row>
    <row r="2359" spans="1:5" x14ac:dyDescent="0.2">
      <c r="A2359" s="4"/>
      <c r="B2359" s="4"/>
      <c r="C2359" s="4"/>
      <c r="D2359" s="4"/>
      <c r="E2359" s="4"/>
    </row>
    <row r="2360" spans="1:5" x14ac:dyDescent="0.2">
      <c r="A2360" s="4"/>
      <c r="B2360" s="4"/>
      <c r="C2360" s="4"/>
      <c r="D2360" s="4"/>
      <c r="E2360" s="4"/>
    </row>
    <row r="2361" spans="1:5" x14ac:dyDescent="0.2">
      <c r="A2361" s="4"/>
      <c r="B2361" s="4"/>
      <c r="C2361" s="4"/>
      <c r="D2361" s="4"/>
      <c r="E2361" s="4"/>
    </row>
    <row r="2362" spans="1:5" x14ac:dyDescent="0.2">
      <c r="A2362" s="4"/>
      <c r="B2362" s="4"/>
      <c r="C2362" s="4"/>
      <c r="D2362" s="4"/>
      <c r="E2362" s="4"/>
    </row>
    <row r="2363" spans="1:5" x14ac:dyDescent="0.2">
      <c r="A2363" s="4"/>
      <c r="B2363" s="4"/>
      <c r="C2363" s="4"/>
      <c r="D2363" s="4"/>
      <c r="E2363" s="4"/>
    </row>
    <row r="2364" spans="1:5" x14ac:dyDescent="0.2">
      <c r="A2364" s="4"/>
      <c r="B2364" s="4"/>
      <c r="C2364" s="4"/>
      <c r="D2364" s="4"/>
      <c r="E2364" s="4"/>
    </row>
    <row r="2365" spans="1:5" x14ac:dyDescent="0.2">
      <c r="A2365" s="4"/>
      <c r="B2365" s="4"/>
      <c r="C2365" s="4"/>
      <c r="D2365" s="4"/>
      <c r="E2365" s="4"/>
    </row>
    <row r="2366" spans="1:5" x14ac:dyDescent="0.2">
      <c r="A2366" s="4"/>
      <c r="B2366" s="4"/>
      <c r="C2366" s="4"/>
      <c r="D2366" s="4"/>
      <c r="E2366" s="4"/>
    </row>
    <row r="2367" spans="1:5" x14ac:dyDescent="0.2">
      <c r="A2367" s="4"/>
      <c r="B2367" s="4"/>
      <c r="C2367" s="4"/>
      <c r="D2367" s="4"/>
      <c r="E2367" s="4"/>
    </row>
    <row r="2368" spans="1:5" x14ac:dyDescent="0.2">
      <c r="A2368" s="4"/>
      <c r="B2368" s="4"/>
      <c r="C2368" s="4"/>
      <c r="D2368" s="4"/>
      <c r="E2368" s="4"/>
    </row>
    <row r="2369" spans="1:5" x14ac:dyDescent="0.2">
      <c r="A2369" s="4"/>
      <c r="B2369" s="4"/>
      <c r="C2369" s="4"/>
      <c r="D2369" s="4"/>
      <c r="E2369" s="4"/>
    </row>
    <row r="2370" spans="1:5" x14ac:dyDescent="0.2">
      <c r="A2370" s="4"/>
      <c r="B2370" s="4"/>
      <c r="C2370" s="4"/>
      <c r="D2370" s="4"/>
      <c r="E2370" s="4"/>
    </row>
    <row r="2371" spans="1:5" x14ac:dyDescent="0.2">
      <c r="A2371" s="4"/>
      <c r="B2371" s="4"/>
      <c r="C2371" s="4"/>
      <c r="D2371" s="4"/>
      <c r="E2371" s="4"/>
    </row>
    <row r="2372" spans="1:5" x14ac:dyDescent="0.2">
      <c r="A2372" s="4"/>
      <c r="B2372" s="4"/>
      <c r="C2372" s="4"/>
      <c r="D2372" s="4"/>
      <c r="E2372" s="4"/>
    </row>
    <row r="2373" spans="1:5" x14ac:dyDescent="0.2">
      <c r="A2373" s="4"/>
      <c r="B2373" s="4"/>
      <c r="C2373" s="4"/>
      <c r="D2373" s="4"/>
      <c r="E2373" s="4"/>
    </row>
    <row r="2374" spans="1:5" x14ac:dyDescent="0.2">
      <c r="A2374" s="4"/>
      <c r="B2374" s="4"/>
      <c r="C2374" s="4"/>
      <c r="D2374" s="4"/>
      <c r="E2374" s="4"/>
    </row>
    <row r="2375" spans="1:5" x14ac:dyDescent="0.2">
      <c r="A2375" s="4"/>
      <c r="B2375" s="4"/>
      <c r="C2375" s="4"/>
      <c r="D2375" s="4"/>
      <c r="E2375" s="4"/>
    </row>
    <row r="2376" spans="1:5" x14ac:dyDescent="0.2">
      <c r="A2376" s="4"/>
      <c r="B2376" s="4"/>
      <c r="C2376" s="4"/>
      <c r="D2376" s="4"/>
      <c r="E2376" s="4"/>
    </row>
    <row r="2377" spans="1:5" x14ac:dyDescent="0.2">
      <c r="A2377" s="4"/>
      <c r="B2377" s="4"/>
      <c r="C2377" s="4"/>
      <c r="D2377" s="4"/>
      <c r="E2377" s="4"/>
    </row>
    <row r="2378" spans="1:5" x14ac:dyDescent="0.2">
      <c r="A2378" s="4"/>
      <c r="B2378" s="4"/>
      <c r="C2378" s="4"/>
      <c r="D2378" s="4"/>
      <c r="E2378" s="4"/>
    </row>
    <row r="2379" spans="1:5" x14ac:dyDescent="0.2">
      <c r="A2379" s="4"/>
      <c r="B2379" s="4"/>
      <c r="C2379" s="4"/>
      <c r="D2379" s="4"/>
      <c r="E2379" s="4"/>
    </row>
    <row r="2380" spans="1:5" x14ac:dyDescent="0.2">
      <c r="A2380" s="4"/>
      <c r="B2380" s="4"/>
      <c r="C2380" s="4"/>
      <c r="D2380" s="4"/>
      <c r="E2380" s="4"/>
    </row>
    <row r="2381" spans="1:5" x14ac:dyDescent="0.2">
      <c r="A2381" s="4"/>
      <c r="B2381" s="4"/>
      <c r="C2381" s="4"/>
      <c r="D2381" s="4"/>
      <c r="E2381" s="4"/>
    </row>
    <row r="2382" spans="1:5" x14ac:dyDescent="0.2">
      <c r="A2382" s="4"/>
      <c r="B2382" s="4"/>
      <c r="C2382" s="4"/>
      <c r="D2382" s="4"/>
      <c r="E2382" s="4"/>
    </row>
    <row r="2383" spans="1:5" x14ac:dyDescent="0.2">
      <c r="A2383" s="4"/>
      <c r="B2383" s="4"/>
      <c r="C2383" s="4"/>
      <c r="D2383" s="4"/>
      <c r="E2383" s="4"/>
    </row>
    <row r="2384" spans="1:5" x14ac:dyDescent="0.2">
      <c r="A2384" s="4"/>
      <c r="B2384" s="4"/>
      <c r="C2384" s="4"/>
      <c r="D2384" s="4"/>
      <c r="E2384" s="4"/>
    </row>
    <row r="2385" spans="1:5" x14ac:dyDescent="0.2">
      <c r="A2385" s="4"/>
      <c r="B2385" s="4"/>
      <c r="C2385" s="4"/>
      <c r="D2385" s="4"/>
      <c r="E2385" s="4"/>
    </row>
    <row r="2386" spans="1:5" x14ac:dyDescent="0.2">
      <c r="A2386" s="4"/>
      <c r="B2386" s="4"/>
      <c r="C2386" s="4"/>
      <c r="D2386" s="4"/>
      <c r="E2386" s="4"/>
    </row>
    <row r="2387" spans="1:5" x14ac:dyDescent="0.2">
      <c r="A2387" s="4"/>
      <c r="B2387" s="4"/>
      <c r="C2387" s="4"/>
      <c r="D2387" s="4"/>
      <c r="E2387" s="4"/>
    </row>
    <row r="2388" spans="1:5" x14ac:dyDescent="0.2">
      <c r="A2388" s="4"/>
      <c r="B2388" s="4"/>
      <c r="C2388" s="4"/>
      <c r="D2388" s="4"/>
      <c r="E2388" s="4"/>
    </row>
    <row r="2389" spans="1:5" x14ac:dyDescent="0.2">
      <c r="A2389" s="4"/>
      <c r="B2389" s="4"/>
      <c r="C2389" s="4"/>
      <c r="D2389" s="4"/>
      <c r="E2389" s="4"/>
    </row>
    <row r="2390" spans="1:5" x14ac:dyDescent="0.2">
      <c r="A2390" s="4"/>
      <c r="B2390" s="4"/>
      <c r="C2390" s="4"/>
      <c r="D2390" s="4"/>
      <c r="E2390" s="4"/>
    </row>
    <row r="2391" spans="1:5" x14ac:dyDescent="0.2">
      <c r="A2391" s="4"/>
      <c r="B2391" s="4"/>
      <c r="C2391" s="4"/>
      <c r="D2391" s="4"/>
      <c r="E2391" s="4"/>
    </row>
    <row r="2392" spans="1:5" x14ac:dyDescent="0.2">
      <c r="A2392" s="4"/>
      <c r="B2392" s="4"/>
      <c r="C2392" s="4"/>
      <c r="D2392" s="4"/>
      <c r="E2392" s="4"/>
    </row>
    <row r="2393" spans="1:5" x14ac:dyDescent="0.2">
      <c r="A2393" s="4"/>
      <c r="B2393" s="4"/>
      <c r="C2393" s="4"/>
      <c r="D2393" s="4"/>
      <c r="E2393" s="4"/>
    </row>
    <row r="2394" spans="1:5" x14ac:dyDescent="0.2">
      <c r="A2394" s="4"/>
      <c r="B2394" s="4"/>
      <c r="C2394" s="4"/>
      <c r="D2394" s="4"/>
      <c r="E2394" s="4"/>
    </row>
    <row r="2395" spans="1:5" x14ac:dyDescent="0.2">
      <c r="A2395" s="4"/>
      <c r="B2395" s="4"/>
      <c r="C2395" s="4"/>
      <c r="D2395" s="4"/>
      <c r="E2395" s="4"/>
    </row>
    <row r="2396" spans="1:5" x14ac:dyDescent="0.2">
      <c r="A2396" s="4"/>
      <c r="B2396" s="4"/>
      <c r="C2396" s="4"/>
      <c r="D2396" s="4"/>
      <c r="E2396" s="4"/>
    </row>
    <row r="2397" spans="1:5" x14ac:dyDescent="0.2">
      <c r="A2397" s="4"/>
      <c r="B2397" s="4"/>
      <c r="C2397" s="4"/>
      <c r="D2397" s="4"/>
      <c r="E2397" s="4"/>
    </row>
    <row r="2398" spans="1:5" x14ac:dyDescent="0.2">
      <c r="A2398" s="4"/>
      <c r="B2398" s="4"/>
      <c r="C2398" s="4"/>
      <c r="D2398" s="4"/>
      <c r="E2398" s="4"/>
    </row>
    <row r="2399" spans="1:5" x14ac:dyDescent="0.2">
      <c r="A2399" s="4"/>
      <c r="B2399" s="4"/>
      <c r="C2399" s="4"/>
      <c r="D2399" s="4"/>
      <c r="E2399" s="4"/>
    </row>
    <row r="2400" spans="1:5" x14ac:dyDescent="0.2">
      <c r="A2400" s="4"/>
      <c r="B2400" s="4"/>
      <c r="C2400" s="4"/>
      <c r="D2400" s="4"/>
      <c r="E2400" s="4"/>
    </row>
    <row r="2401" spans="1:5" x14ac:dyDescent="0.2">
      <c r="A2401" s="4"/>
      <c r="B2401" s="4"/>
      <c r="C2401" s="4"/>
      <c r="D2401" s="4"/>
      <c r="E2401" s="4"/>
    </row>
    <row r="2402" spans="1:5" x14ac:dyDescent="0.2">
      <c r="A2402" s="4"/>
      <c r="B2402" s="4"/>
      <c r="C2402" s="4"/>
      <c r="D2402" s="4"/>
      <c r="E2402" s="4"/>
    </row>
    <row r="2403" spans="1:5" x14ac:dyDescent="0.2">
      <c r="A2403" s="4"/>
      <c r="B2403" s="4"/>
      <c r="C2403" s="4"/>
      <c r="D2403" s="4"/>
      <c r="E2403" s="4"/>
    </row>
    <row r="2404" spans="1:5" x14ac:dyDescent="0.2">
      <c r="A2404" s="4"/>
      <c r="B2404" s="4"/>
      <c r="C2404" s="4"/>
      <c r="D2404" s="4"/>
      <c r="E2404" s="4"/>
    </row>
    <row r="2405" spans="1:5" x14ac:dyDescent="0.2">
      <c r="A2405" s="4"/>
      <c r="B2405" s="4"/>
      <c r="C2405" s="4"/>
      <c r="D2405" s="4"/>
      <c r="E2405" s="4"/>
    </row>
    <row r="2406" spans="1:5" x14ac:dyDescent="0.2">
      <c r="A2406" s="4"/>
      <c r="B2406" s="4"/>
      <c r="C2406" s="4"/>
      <c r="D2406" s="4"/>
      <c r="E2406" s="4"/>
    </row>
    <row r="2407" spans="1:5" x14ac:dyDescent="0.2">
      <c r="A2407" s="4"/>
      <c r="B2407" s="4"/>
      <c r="C2407" s="4"/>
      <c r="D2407" s="4"/>
      <c r="E2407" s="4"/>
    </row>
    <row r="2408" spans="1:5" x14ac:dyDescent="0.2">
      <c r="A2408" s="4"/>
      <c r="B2408" s="4"/>
      <c r="C2408" s="4"/>
      <c r="D2408" s="4"/>
      <c r="E2408" s="4"/>
    </row>
    <row r="2409" spans="1:5" x14ac:dyDescent="0.2">
      <c r="A2409" s="4"/>
      <c r="B2409" s="4"/>
      <c r="C2409" s="4"/>
      <c r="D2409" s="4"/>
      <c r="E2409" s="4"/>
    </row>
    <row r="2410" spans="1:5" x14ac:dyDescent="0.2">
      <c r="A2410" s="4"/>
      <c r="B2410" s="4"/>
      <c r="C2410" s="4"/>
      <c r="D2410" s="4"/>
      <c r="E2410" s="4"/>
    </row>
    <row r="2411" spans="1:5" x14ac:dyDescent="0.2">
      <c r="A2411" s="4"/>
      <c r="B2411" s="4"/>
      <c r="C2411" s="4"/>
      <c r="D2411" s="4"/>
      <c r="E2411" s="4"/>
    </row>
    <row r="2412" spans="1:5" x14ac:dyDescent="0.2">
      <c r="A2412" s="4"/>
      <c r="B2412" s="4"/>
      <c r="C2412" s="4"/>
      <c r="D2412" s="4"/>
      <c r="E2412" s="4"/>
    </row>
    <row r="2413" spans="1:5" x14ac:dyDescent="0.2">
      <c r="A2413" s="4"/>
      <c r="B2413" s="4"/>
      <c r="C2413" s="4"/>
      <c r="D2413" s="4"/>
      <c r="E2413" s="4"/>
    </row>
    <row r="2414" spans="1:5" x14ac:dyDescent="0.2">
      <c r="A2414" s="4"/>
      <c r="B2414" s="4"/>
      <c r="C2414" s="4"/>
      <c r="D2414" s="4"/>
      <c r="E2414" s="4"/>
    </row>
    <row r="2415" spans="1:5" x14ac:dyDescent="0.2">
      <c r="A2415" s="4"/>
      <c r="B2415" s="4"/>
      <c r="C2415" s="4"/>
      <c r="D2415" s="4"/>
      <c r="E2415" s="4"/>
    </row>
    <row r="2416" spans="1:5" x14ac:dyDescent="0.2">
      <c r="A2416" s="4"/>
      <c r="B2416" s="4"/>
      <c r="C2416" s="4"/>
      <c r="D2416" s="4"/>
      <c r="E2416" s="4"/>
    </row>
    <row r="2417" spans="1:5" x14ac:dyDescent="0.2">
      <c r="A2417" s="4"/>
      <c r="B2417" s="4"/>
      <c r="C2417" s="4"/>
      <c r="D2417" s="4"/>
      <c r="E2417" s="4"/>
    </row>
    <row r="2418" spans="1:5" x14ac:dyDescent="0.2">
      <c r="A2418" s="4"/>
      <c r="B2418" s="4"/>
      <c r="C2418" s="4"/>
      <c r="D2418" s="4"/>
      <c r="E2418" s="4"/>
    </row>
    <row r="2419" spans="1:5" x14ac:dyDescent="0.2">
      <c r="A2419" s="4"/>
      <c r="B2419" s="4"/>
      <c r="C2419" s="4"/>
      <c r="D2419" s="4"/>
      <c r="E2419" s="4"/>
    </row>
    <row r="2420" spans="1:5" x14ac:dyDescent="0.2">
      <c r="A2420" s="4"/>
      <c r="B2420" s="4"/>
      <c r="C2420" s="4"/>
      <c r="D2420" s="4"/>
      <c r="E2420" s="4"/>
    </row>
    <row r="2421" spans="1:5" x14ac:dyDescent="0.2">
      <c r="A2421" s="4"/>
      <c r="B2421" s="4"/>
      <c r="C2421" s="4"/>
      <c r="D2421" s="4"/>
      <c r="E2421" s="4"/>
    </row>
    <row r="2422" spans="1:5" x14ac:dyDescent="0.2">
      <c r="A2422" s="4"/>
      <c r="B2422" s="4"/>
      <c r="C2422" s="4"/>
      <c r="D2422" s="4"/>
      <c r="E2422" s="4"/>
    </row>
    <row r="2423" spans="1:5" x14ac:dyDescent="0.2">
      <c r="A2423" s="4"/>
      <c r="B2423" s="4"/>
      <c r="C2423" s="4"/>
      <c r="D2423" s="4"/>
      <c r="E2423" s="4"/>
    </row>
    <row r="2424" spans="1:5" x14ac:dyDescent="0.2">
      <c r="A2424" s="4"/>
      <c r="B2424" s="4"/>
      <c r="C2424" s="4"/>
      <c r="D2424" s="4"/>
      <c r="E2424" s="4"/>
    </row>
    <row r="2425" spans="1:5" x14ac:dyDescent="0.2">
      <c r="A2425" s="4"/>
      <c r="B2425" s="4"/>
      <c r="C2425" s="4"/>
      <c r="D2425" s="4"/>
      <c r="E2425" s="4"/>
    </row>
    <row r="2426" spans="1:5" x14ac:dyDescent="0.2">
      <c r="A2426" s="4"/>
      <c r="B2426" s="4"/>
      <c r="C2426" s="4"/>
      <c r="D2426" s="4"/>
      <c r="E2426" s="4"/>
    </row>
    <row r="2427" spans="1:5" x14ac:dyDescent="0.2">
      <c r="A2427" s="4"/>
      <c r="B2427" s="4"/>
      <c r="C2427" s="4"/>
      <c r="D2427" s="4"/>
      <c r="E2427" s="4"/>
    </row>
    <row r="2428" spans="1:5" x14ac:dyDescent="0.2">
      <c r="A2428" s="4"/>
      <c r="B2428" s="4"/>
      <c r="C2428" s="4"/>
      <c r="D2428" s="4"/>
      <c r="E2428" s="4"/>
    </row>
    <row r="2429" spans="1:5" x14ac:dyDescent="0.2">
      <c r="A2429" s="4"/>
      <c r="B2429" s="4"/>
      <c r="C2429" s="4"/>
      <c r="D2429" s="4"/>
      <c r="E2429" s="4"/>
    </row>
    <row r="2430" spans="1:5" x14ac:dyDescent="0.2">
      <c r="A2430" s="4"/>
      <c r="B2430" s="4"/>
      <c r="C2430" s="4"/>
      <c r="D2430" s="4"/>
      <c r="E2430" s="4"/>
    </row>
    <row r="2431" spans="1:5" x14ac:dyDescent="0.2">
      <c r="A2431" s="4"/>
      <c r="B2431" s="4"/>
      <c r="C2431" s="4"/>
      <c r="D2431" s="4"/>
      <c r="E2431" s="4"/>
    </row>
    <row r="2432" spans="1:5" x14ac:dyDescent="0.2">
      <c r="A2432" s="4"/>
      <c r="B2432" s="4"/>
      <c r="C2432" s="4"/>
      <c r="D2432" s="4"/>
      <c r="E2432" s="4"/>
    </row>
    <row r="2433" spans="1:5" x14ac:dyDescent="0.2">
      <c r="A2433" s="4"/>
      <c r="B2433" s="4"/>
      <c r="C2433" s="4"/>
      <c r="D2433" s="4"/>
      <c r="E2433" s="4"/>
    </row>
    <row r="2434" spans="1:5" x14ac:dyDescent="0.2">
      <c r="A2434" s="4"/>
      <c r="B2434" s="4"/>
      <c r="C2434" s="4"/>
      <c r="D2434" s="4"/>
      <c r="E2434" s="4"/>
    </row>
    <row r="2435" spans="1:5" x14ac:dyDescent="0.2">
      <c r="A2435" s="4"/>
      <c r="B2435" s="4"/>
      <c r="C2435" s="4"/>
      <c r="D2435" s="4"/>
      <c r="E2435" s="4"/>
    </row>
    <row r="2436" spans="1:5" x14ac:dyDescent="0.2">
      <c r="A2436" s="4"/>
      <c r="B2436" s="4"/>
      <c r="C2436" s="4"/>
      <c r="D2436" s="4"/>
      <c r="E2436" s="4"/>
    </row>
    <row r="2437" spans="1:5" x14ac:dyDescent="0.2">
      <c r="A2437" s="4"/>
      <c r="B2437" s="4"/>
      <c r="C2437" s="4"/>
      <c r="D2437" s="4"/>
      <c r="E2437" s="4"/>
    </row>
    <row r="2438" spans="1:5" x14ac:dyDescent="0.2">
      <c r="A2438" s="4"/>
      <c r="B2438" s="4"/>
      <c r="C2438" s="4"/>
      <c r="D2438" s="4"/>
      <c r="E2438" s="4"/>
    </row>
    <row r="2439" spans="1:5" x14ac:dyDescent="0.2">
      <c r="A2439" s="4"/>
      <c r="B2439" s="4"/>
      <c r="C2439" s="4"/>
      <c r="D2439" s="4"/>
      <c r="E2439" s="4"/>
    </row>
    <row r="2440" spans="1:5" x14ac:dyDescent="0.2">
      <c r="A2440" s="4"/>
      <c r="B2440" s="4"/>
      <c r="C2440" s="4"/>
      <c r="D2440" s="4"/>
      <c r="E2440" s="4"/>
    </row>
    <row r="2441" spans="1:5" x14ac:dyDescent="0.2">
      <c r="A2441" s="4"/>
      <c r="B2441" s="4"/>
      <c r="C2441" s="4"/>
      <c r="D2441" s="4"/>
      <c r="E2441" s="4"/>
    </row>
    <row r="2442" spans="1:5" x14ac:dyDescent="0.2">
      <c r="A2442" s="4"/>
      <c r="B2442" s="4"/>
      <c r="C2442" s="4"/>
      <c r="D2442" s="4"/>
      <c r="E2442" s="4"/>
    </row>
    <row r="2443" spans="1:5" x14ac:dyDescent="0.2">
      <c r="A2443" s="4"/>
      <c r="B2443" s="4"/>
      <c r="C2443" s="4"/>
      <c r="D2443" s="4"/>
      <c r="E2443" s="4"/>
    </row>
    <row r="2444" spans="1:5" x14ac:dyDescent="0.2">
      <c r="A2444" s="4"/>
      <c r="B2444" s="4"/>
      <c r="C2444" s="4"/>
      <c r="D2444" s="4"/>
      <c r="E2444" s="4"/>
    </row>
    <row r="2445" spans="1:5" x14ac:dyDescent="0.2">
      <c r="A2445" s="4"/>
      <c r="B2445" s="4"/>
      <c r="C2445" s="4"/>
      <c r="D2445" s="4"/>
      <c r="E2445" s="4"/>
    </row>
    <row r="2446" spans="1:5" x14ac:dyDescent="0.2">
      <c r="A2446" s="4"/>
      <c r="B2446" s="4"/>
      <c r="C2446" s="4"/>
      <c r="D2446" s="4"/>
      <c r="E2446" s="4"/>
    </row>
    <row r="2447" spans="1:5" x14ac:dyDescent="0.2">
      <c r="A2447" s="4"/>
      <c r="B2447" s="4"/>
      <c r="C2447" s="4"/>
      <c r="D2447" s="4"/>
      <c r="E2447" s="4"/>
    </row>
    <row r="2448" spans="1:5" x14ac:dyDescent="0.2">
      <c r="A2448" s="4"/>
      <c r="B2448" s="4"/>
      <c r="C2448" s="4"/>
      <c r="D2448" s="4"/>
      <c r="E2448" s="4"/>
    </row>
    <row r="2449" spans="1:5" x14ac:dyDescent="0.2">
      <c r="A2449" s="4"/>
      <c r="B2449" s="4"/>
      <c r="C2449" s="4"/>
      <c r="D2449" s="4"/>
      <c r="E2449" s="4"/>
    </row>
    <row r="2450" spans="1:5" x14ac:dyDescent="0.2">
      <c r="A2450" s="4"/>
      <c r="B2450" s="4"/>
      <c r="C2450" s="4"/>
      <c r="D2450" s="4"/>
      <c r="E2450" s="4"/>
    </row>
    <row r="2451" spans="1:5" x14ac:dyDescent="0.2">
      <c r="A2451" s="4"/>
      <c r="B2451" s="4"/>
      <c r="C2451" s="4"/>
      <c r="D2451" s="4"/>
      <c r="E2451" s="4"/>
    </row>
    <row r="2452" spans="1:5" x14ac:dyDescent="0.2">
      <c r="A2452" s="4"/>
      <c r="B2452" s="4"/>
      <c r="C2452" s="4"/>
      <c r="D2452" s="4"/>
      <c r="E2452" s="4"/>
    </row>
    <row r="2453" spans="1:5" x14ac:dyDescent="0.2">
      <c r="A2453" s="4"/>
      <c r="B2453" s="4"/>
      <c r="C2453" s="4"/>
      <c r="D2453" s="4"/>
      <c r="E2453" s="4"/>
    </row>
    <row r="2454" spans="1:5" x14ac:dyDescent="0.2">
      <c r="A2454" s="4"/>
      <c r="B2454" s="4"/>
      <c r="C2454" s="4"/>
      <c r="D2454" s="4"/>
      <c r="E2454" s="4"/>
    </row>
    <row r="2455" spans="1:5" x14ac:dyDescent="0.2">
      <c r="A2455" s="4"/>
      <c r="B2455" s="4"/>
      <c r="C2455" s="4"/>
      <c r="D2455" s="4"/>
      <c r="E2455" s="4"/>
    </row>
    <row r="2456" spans="1:5" x14ac:dyDescent="0.2">
      <c r="A2456" s="4"/>
      <c r="B2456" s="4"/>
      <c r="C2456" s="4"/>
      <c r="D2456" s="4"/>
      <c r="E2456" s="4"/>
    </row>
    <row r="2457" spans="1:5" x14ac:dyDescent="0.2">
      <c r="A2457" s="4"/>
      <c r="B2457" s="4"/>
      <c r="C2457" s="4"/>
      <c r="D2457" s="4"/>
      <c r="E2457" s="4"/>
    </row>
    <row r="2458" spans="1:5" x14ac:dyDescent="0.2">
      <c r="A2458" s="4"/>
      <c r="B2458" s="4"/>
      <c r="C2458" s="4"/>
      <c r="D2458" s="4"/>
      <c r="E2458" s="4"/>
    </row>
    <row r="2459" spans="1:5" x14ac:dyDescent="0.2">
      <c r="A2459" s="4"/>
      <c r="B2459" s="4"/>
      <c r="C2459" s="4"/>
      <c r="D2459" s="4"/>
      <c r="E2459" s="4"/>
    </row>
    <row r="2460" spans="1:5" x14ac:dyDescent="0.2">
      <c r="A2460" s="4"/>
      <c r="B2460" s="4"/>
      <c r="C2460" s="4"/>
      <c r="D2460" s="4"/>
      <c r="E2460" s="4"/>
    </row>
    <row r="2461" spans="1:5" x14ac:dyDescent="0.2">
      <c r="A2461" s="4"/>
      <c r="B2461" s="4"/>
      <c r="C2461" s="4"/>
      <c r="D2461" s="4"/>
      <c r="E2461" s="4"/>
    </row>
    <row r="2462" spans="1:5" x14ac:dyDescent="0.2">
      <c r="A2462" s="4"/>
      <c r="B2462" s="4"/>
      <c r="C2462" s="4"/>
      <c r="D2462" s="4"/>
      <c r="E2462" s="4"/>
    </row>
    <row r="2463" spans="1:5" x14ac:dyDescent="0.2">
      <c r="A2463" s="4"/>
      <c r="B2463" s="4"/>
      <c r="C2463" s="4"/>
      <c r="D2463" s="4"/>
      <c r="E2463" s="4"/>
    </row>
    <row r="2464" spans="1:5" x14ac:dyDescent="0.2">
      <c r="A2464" s="4"/>
      <c r="B2464" s="4"/>
      <c r="C2464" s="4"/>
      <c r="D2464" s="4"/>
      <c r="E2464" s="4"/>
    </row>
    <row r="2465" spans="1:5" x14ac:dyDescent="0.2">
      <c r="A2465" s="4"/>
      <c r="B2465" s="4"/>
      <c r="C2465" s="4"/>
      <c r="D2465" s="4"/>
      <c r="E2465" s="4"/>
    </row>
    <row r="2466" spans="1:5" x14ac:dyDescent="0.2">
      <c r="A2466" s="4"/>
      <c r="B2466" s="4"/>
      <c r="C2466" s="4"/>
      <c r="D2466" s="4"/>
      <c r="E2466" s="4"/>
    </row>
    <row r="2467" spans="1:5" x14ac:dyDescent="0.2">
      <c r="A2467" s="4"/>
      <c r="B2467" s="4"/>
      <c r="C2467" s="4"/>
      <c r="D2467" s="4"/>
      <c r="E2467" s="4"/>
    </row>
    <row r="2468" spans="1:5" x14ac:dyDescent="0.2">
      <c r="A2468" s="4"/>
      <c r="B2468" s="4"/>
      <c r="C2468" s="4"/>
      <c r="D2468" s="4"/>
      <c r="E2468" s="4"/>
    </row>
    <row r="2469" spans="1:5" x14ac:dyDescent="0.2">
      <c r="A2469" s="4"/>
      <c r="B2469" s="4"/>
      <c r="C2469" s="4"/>
      <c r="D2469" s="4"/>
      <c r="E2469" s="4"/>
    </row>
    <row r="2470" spans="1:5" x14ac:dyDescent="0.2">
      <c r="A2470" s="4"/>
      <c r="B2470" s="4"/>
      <c r="C2470" s="4"/>
      <c r="D2470" s="4"/>
      <c r="E2470" s="4"/>
    </row>
    <row r="2471" spans="1:5" x14ac:dyDescent="0.2">
      <c r="A2471" s="4"/>
      <c r="B2471" s="4"/>
      <c r="C2471" s="4"/>
      <c r="D2471" s="4"/>
      <c r="E2471" s="4"/>
    </row>
    <row r="2472" spans="1:5" x14ac:dyDescent="0.2">
      <c r="A2472" s="4"/>
      <c r="B2472" s="4"/>
      <c r="C2472" s="4"/>
      <c r="D2472" s="4"/>
      <c r="E2472" s="4"/>
    </row>
    <row r="2473" spans="1:5" x14ac:dyDescent="0.2">
      <c r="A2473" s="4"/>
      <c r="B2473" s="4"/>
      <c r="C2473" s="4"/>
      <c r="D2473" s="4"/>
      <c r="E2473" s="4"/>
    </row>
    <row r="2474" spans="1:5" x14ac:dyDescent="0.2">
      <c r="A2474" s="4"/>
      <c r="B2474" s="4"/>
      <c r="C2474" s="4"/>
      <c r="D2474" s="4"/>
      <c r="E2474" s="4"/>
    </row>
    <row r="2475" spans="1:5" x14ac:dyDescent="0.2">
      <c r="A2475" s="4"/>
      <c r="B2475" s="4"/>
      <c r="C2475" s="4"/>
      <c r="D2475" s="4"/>
      <c r="E2475" s="4"/>
    </row>
    <row r="2476" spans="1:5" x14ac:dyDescent="0.2">
      <c r="A2476" s="4"/>
      <c r="B2476" s="4"/>
      <c r="C2476" s="4"/>
      <c r="D2476" s="4"/>
      <c r="E2476" s="4"/>
    </row>
    <row r="2477" spans="1:5" x14ac:dyDescent="0.2">
      <c r="A2477" s="4"/>
      <c r="B2477" s="4"/>
      <c r="C2477" s="4"/>
      <c r="D2477" s="4"/>
      <c r="E2477" s="4"/>
    </row>
    <row r="2478" spans="1:5" x14ac:dyDescent="0.2">
      <c r="A2478" s="4"/>
      <c r="B2478" s="4"/>
      <c r="C2478" s="4"/>
      <c r="D2478" s="4"/>
      <c r="E2478" s="4"/>
    </row>
    <row r="2479" spans="1:5" x14ac:dyDescent="0.2">
      <c r="A2479" s="4"/>
      <c r="B2479" s="4"/>
      <c r="C2479" s="4"/>
      <c r="D2479" s="4"/>
      <c r="E2479" s="4"/>
    </row>
    <row r="2480" spans="1:5" x14ac:dyDescent="0.2">
      <c r="A2480" s="4"/>
      <c r="B2480" s="4"/>
      <c r="C2480" s="4"/>
      <c r="D2480" s="4"/>
      <c r="E2480" s="4"/>
    </row>
    <row r="2481" spans="1:5" x14ac:dyDescent="0.2">
      <c r="A2481" s="4"/>
      <c r="B2481" s="4"/>
      <c r="C2481" s="4"/>
      <c r="D2481" s="4"/>
      <c r="E2481" s="4"/>
    </row>
    <row r="2482" spans="1:5" x14ac:dyDescent="0.2">
      <c r="A2482" s="4"/>
      <c r="B2482" s="4"/>
      <c r="C2482" s="4"/>
      <c r="D2482" s="4"/>
      <c r="E2482" s="4"/>
    </row>
    <row r="2483" spans="1:5" x14ac:dyDescent="0.2">
      <c r="A2483" s="4"/>
      <c r="B2483" s="4"/>
      <c r="C2483" s="4"/>
      <c r="D2483" s="4"/>
      <c r="E2483" s="4"/>
    </row>
    <row r="2484" spans="1:5" x14ac:dyDescent="0.2">
      <c r="A2484" s="4"/>
      <c r="B2484" s="4"/>
      <c r="C2484" s="4"/>
      <c r="D2484" s="4"/>
      <c r="E2484" s="4"/>
    </row>
    <row r="2485" spans="1:5" x14ac:dyDescent="0.2">
      <c r="A2485" s="4"/>
      <c r="B2485" s="4"/>
      <c r="C2485" s="4"/>
      <c r="D2485" s="4"/>
      <c r="E2485" s="4"/>
    </row>
    <row r="2486" spans="1:5" x14ac:dyDescent="0.2">
      <c r="A2486" s="4"/>
      <c r="B2486" s="4"/>
      <c r="C2486" s="4"/>
      <c r="D2486" s="4"/>
      <c r="E2486" s="4"/>
    </row>
    <row r="2487" spans="1:5" x14ac:dyDescent="0.2">
      <c r="A2487" s="4"/>
      <c r="B2487" s="4"/>
      <c r="C2487" s="4"/>
      <c r="D2487" s="4"/>
      <c r="E2487" s="4"/>
    </row>
    <row r="2488" spans="1:5" x14ac:dyDescent="0.2">
      <c r="A2488" s="4"/>
      <c r="B2488" s="4"/>
      <c r="C2488" s="4"/>
      <c r="D2488" s="4"/>
      <c r="E2488" s="4"/>
    </row>
    <row r="2489" spans="1:5" x14ac:dyDescent="0.2">
      <c r="A2489" s="4"/>
      <c r="B2489" s="4"/>
      <c r="C2489" s="4"/>
      <c r="D2489" s="4"/>
      <c r="E2489" s="4"/>
    </row>
    <row r="2490" spans="1:5" x14ac:dyDescent="0.2">
      <c r="A2490" s="4"/>
      <c r="B2490" s="4"/>
      <c r="C2490" s="4"/>
      <c r="D2490" s="4"/>
      <c r="E2490" s="4"/>
    </row>
    <row r="2491" spans="1:5" x14ac:dyDescent="0.2">
      <c r="A2491" s="4"/>
      <c r="B2491" s="4"/>
      <c r="C2491" s="4"/>
      <c r="D2491" s="4"/>
      <c r="E2491" s="4"/>
    </row>
    <row r="2492" spans="1:5" x14ac:dyDescent="0.2">
      <c r="A2492" s="4"/>
      <c r="B2492" s="4"/>
      <c r="C2492" s="4"/>
      <c r="D2492" s="4"/>
      <c r="E2492" s="4"/>
    </row>
    <row r="2493" spans="1:5" x14ac:dyDescent="0.2">
      <c r="A2493" s="4"/>
      <c r="B2493" s="4"/>
      <c r="C2493" s="4"/>
      <c r="D2493" s="4"/>
      <c r="E2493" s="4"/>
    </row>
    <row r="2494" spans="1:5" x14ac:dyDescent="0.2">
      <c r="A2494" s="4"/>
      <c r="B2494" s="4"/>
      <c r="C2494" s="4"/>
      <c r="D2494" s="4"/>
      <c r="E2494" s="4"/>
    </row>
    <row r="2495" spans="1:5" x14ac:dyDescent="0.2">
      <c r="A2495" s="4"/>
      <c r="B2495" s="4"/>
      <c r="C2495" s="4"/>
      <c r="D2495" s="4"/>
      <c r="E2495" s="4"/>
    </row>
    <row r="2496" spans="1:5" x14ac:dyDescent="0.2">
      <c r="A2496" s="4"/>
      <c r="B2496" s="4"/>
      <c r="C2496" s="4"/>
      <c r="D2496" s="4"/>
      <c r="E2496" s="4"/>
    </row>
    <row r="2497" spans="1:5" x14ac:dyDescent="0.2">
      <c r="A2497" s="4"/>
      <c r="B2497" s="4"/>
      <c r="C2497" s="4"/>
      <c r="D2497" s="4"/>
      <c r="E2497" s="4"/>
    </row>
    <row r="2498" spans="1:5" x14ac:dyDescent="0.2">
      <c r="A2498" s="4"/>
      <c r="B2498" s="4"/>
      <c r="C2498" s="4"/>
      <c r="D2498" s="4"/>
      <c r="E2498" s="4"/>
    </row>
    <row r="2499" spans="1:5" x14ac:dyDescent="0.2">
      <c r="A2499" s="4"/>
      <c r="B2499" s="4"/>
      <c r="C2499" s="4"/>
      <c r="D2499" s="4"/>
      <c r="E2499" s="4"/>
    </row>
    <row r="2500" spans="1:5" x14ac:dyDescent="0.2">
      <c r="A2500" s="4"/>
      <c r="B2500" s="4"/>
      <c r="C2500" s="4"/>
      <c r="D2500" s="4"/>
      <c r="E2500" s="4"/>
    </row>
    <row r="2501" spans="1:5" x14ac:dyDescent="0.2">
      <c r="A2501" s="4"/>
      <c r="B2501" s="4"/>
      <c r="C2501" s="4"/>
      <c r="D2501" s="4"/>
      <c r="E2501" s="4"/>
    </row>
    <row r="2502" spans="1:5" x14ac:dyDescent="0.2">
      <c r="A2502" s="4"/>
      <c r="B2502" s="4"/>
      <c r="C2502" s="4"/>
      <c r="D2502" s="4"/>
      <c r="E2502" s="4"/>
    </row>
    <row r="2503" spans="1:5" x14ac:dyDescent="0.2">
      <c r="A2503" s="4"/>
      <c r="B2503" s="4"/>
      <c r="C2503" s="4"/>
      <c r="D2503" s="4"/>
      <c r="E2503" s="4"/>
    </row>
    <row r="2504" spans="1:5" x14ac:dyDescent="0.2">
      <c r="A2504" s="4"/>
      <c r="B2504" s="4"/>
      <c r="C2504" s="4"/>
      <c r="D2504" s="4"/>
      <c r="E2504" s="4"/>
    </row>
    <row r="2505" spans="1:5" x14ac:dyDescent="0.2">
      <c r="A2505" s="4"/>
      <c r="B2505" s="4"/>
      <c r="C2505" s="4"/>
      <c r="D2505" s="4"/>
      <c r="E2505" s="4"/>
    </row>
    <row r="2506" spans="1:5" x14ac:dyDescent="0.2">
      <c r="A2506" s="4"/>
      <c r="B2506" s="4"/>
      <c r="C2506" s="4"/>
      <c r="D2506" s="4"/>
      <c r="E2506" s="4"/>
    </row>
    <row r="2507" spans="1:5" x14ac:dyDescent="0.2">
      <c r="A2507" s="4"/>
      <c r="B2507" s="4"/>
      <c r="C2507" s="4"/>
      <c r="D2507" s="4"/>
      <c r="E2507" s="4"/>
    </row>
    <row r="2508" spans="1:5" x14ac:dyDescent="0.2">
      <c r="A2508" s="4"/>
      <c r="B2508" s="4"/>
      <c r="C2508" s="4"/>
      <c r="D2508" s="4"/>
      <c r="E2508" s="4"/>
    </row>
    <row r="2509" spans="1:5" x14ac:dyDescent="0.2">
      <c r="A2509" s="4"/>
      <c r="B2509" s="4"/>
      <c r="C2509" s="4"/>
      <c r="D2509" s="4"/>
      <c r="E2509" s="4"/>
    </row>
    <row r="2510" spans="1:5" x14ac:dyDescent="0.2">
      <c r="A2510" s="4"/>
      <c r="B2510" s="4"/>
      <c r="C2510" s="4"/>
      <c r="D2510" s="4"/>
      <c r="E2510" s="4"/>
    </row>
    <row r="2511" spans="1:5" x14ac:dyDescent="0.2">
      <c r="A2511" s="4"/>
      <c r="B2511" s="4"/>
      <c r="C2511" s="4"/>
      <c r="D2511" s="4"/>
      <c r="E2511" s="4"/>
    </row>
    <row r="2512" spans="1:5" x14ac:dyDescent="0.2">
      <c r="A2512" s="4"/>
      <c r="B2512" s="4"/>
      <c r="C2512" s="4"/>
      <c r="D2512" s="4"/>
      <c r="E2512" s="4"/>
    </row>
    <row r="2513" spans="1:5" x14ac:dyDescent="0.2">
      <c r="A2513" s="4"/>
      <c r="B2513" s="4"/>
      <c r="C2513" s="4"/>
      <c r="D2513" s="4"/>
      <c r="E2513" s="4"/>
    </row>
    <row r="2514" spans="1:5" x14ac:dyDescent="0.2">
      <c r="A2514" s="4"/>
      <c r="B2514" s="4"/>
      <c r="C2514" s="4"/>
      <c r="D2514" s="4"/>
      <c r="E2514" s="4"/>
    </row>
    <row r="2515" spans="1:5" x14ac:dyDescent="0.2">
      <c r="A2515" s="4"/>
      <c r="B2515" s="4"/>
      <c r="C2515" s="4"/>
      <c r="D2515" s="4"/>
      <c r="E2515" s="4"/>
    </row>
    <row r="2516" spans="1:5" x14ac:dyDescent="0.2">
      <c r="A2516" s="4"/>
      <c r="B2516" s="4"/>
      <c r="C2516" s="4"/>
      <c r="D2516" s="4"/>
      <c r="E2516" s="4"/>
    </row>
    <row r="2517" spans="1:5" x14ac:dyDescent="0.2">
      <c r="A2517" s="4"/>
      <c r="B2517" s="4"/>
      <c r="C2517" s="4"/>
      <c r="D2517" s="4"/>
      <c r="E2517" s="4"/>
    </row>
    <row r="2518" spans="1:5" x14ac:dyDescent="0.2">
      <c r="A2518" s="4"/>
      <c r="B2518" s="4"/>
      <c r="C2518" s="4"/>
      <c r="D2518" s="4"/>
      <c r="E2518" s="4"/>
    </row>
    <row r="2519" spans="1:5" x14ac:dyDescent="0.2">
      <c r="A2519" s="4"/>
      <c r="B2519" s="4"/>
      <c r="C2519" s="4"/>
      <c r="D2519" s="4"/>
      <c r="E2519" s="4"/>
    </row>
    <row r="2520" spans="1:5" x14ac:dyDescent="0.2">
      <c r="A2520" s="4"/>
      <c r="B2520" s="4"/>
      <c r="C2520" s="4"/>
      <c r="D2520" s="4"/>
      <c r="E2520" s="4"/>
    </row>
    <row r="2521" spans="1:5" x14ac:dyDescent="0.2">
      <c r="A2521" s="4"/>
      <c r="B2521" s="4"/>
      <c r="C2521" s="4"/>
      <c r="D2521" s="4"/>
      <c r="E2521" s="4"/>
    </row>
    <row r="2522" spans="1:5" x14ac:dyDescent="0.2">
      <c r="A2522" s="4"/>
      <c r="B2522" s="4"/>
      <c r="C2522" s="4"/>
      <c r="D2522" s="4"/>
      <c r="E2522" s="4"/>
    </row>
    <row r="2523" spans="1:5" x14ac:dyDescent="0.2">
      <c r="A2523" s="4"/>
      <c r="B2523" s="4"/>
      <c r="C2523" s="4"/>
      <c r="D2523" s="4"/>
      <c r="E2523" s="4"/>
    </row>
    <row r="2524" spans="1:5" x14ac:dyDescent="0.2">
      <c r="A2524" s="4"/>
      <c r="B2524" s="4"/>
      <c r="C2524" s="4"/>
      <c r="D2524" s="4"/>
      <c r="E2524" s="4"/>
    </row>
    <row r="2525" spans="1:5" x14ac:dyDescent="0.2">
      <c r="A2525" s="4"/>
      <c r="B2525" s="4"/>
      <c r="C2525" s="4"/>
      <c r="D2525" s="4"/>
      <c r="E2525" s="4"/>
    </row>
    <row r="2526" spans="1:5" x14ac:dyDescent="0.2">
      <c r="A2526" s="4"/>
      <c r="B2526" s="4"/>
      <c r="C2526" s="4"/>
      <c r="D2526" s="4"/>
      <c r="E2526" s="4"/>
    </row>
    <row r="2527" spans="1:5" x14ac:dyDescent="0.2">
      <c r="A2527" s="4"/>
      <c r="B2527" s="4"/>
      <c r="C2527" s="4"/>
      <c r="D2527" s="4"/>
      <c r="E2527" s="4"/>
    </row>
    <row r="2528" spans="1:5" x14ac:dyDescent="0.2">
      <c r="A2528" s="4"/>
      <c r="B2528" s="4"/>
      <c r="C2528" s="4"/>
      <c r="D2528" s="4"/>
      <c r="E2528" s="4"/>
    </row>
    <row r="2529" spans="1:5" x14ac:dyDescent="0.2">
      <c r="A2529" s="4"/>
      <c r="B2529" s="4"/>
      <c r="C2529" s="4"/>
      <c r="D2529" s="4"/>
      <c r="E2529" s="4"/>
    </row>
    <row r="2530" spans="1:5" x14ac:dyDescent="0.2">
      <c r="A2530" s="4"/>
      <c r="B2530" s="4"/>
      <c r="C2530" s="4"/>
      <c r="D2530" s="4"/>
      <c r="E2530" s="4"/>
    </row>
    <row r="2531" spans="1:5" x14ac:dyDescent="0.2">
      <c r="A2531" s="4"/>
      <c r="B2531" s="4"/>
      <c r="C2531" s="4"/>
      <c r="D2531" s="4"/>
      <c r="E2531" s="4"/>
    </row>
    <row r="2532" spans="1:5" x14ac:dyDescent="0.2">
      <c r="A2532" s="4"/>
      <c r="B2532" s="4"/>
      <c r="C2532" s="4"/>
      <c r="D2532" s="4"/>
      <c r="E2532" s="4"/>
    </row>
    <row r="2533" spans="1:5" x14ac:dyDescent="0.2">
      <c r="A2533" s="4"/>
      <c r="B2533" s="4"/>
      <c r="C2533" s="4"/>
      <c r="D2533" s="4"/>
      <c r="E2533" s="4"/>
    </row>
    <row r="2534" spans="1:5" x14ac:dyDescent="0.2">
      <c r="A2534" s="4"/>
      <c r="B2534" s="4"/>
      <c r="C2534" s="4"/>
      <c r="D2534" s="4"/>
      <c r="E2534" s="4"/>
    </row>
    <row r="2535" spans="1:5" x14ac:dyDescent="0.2">
      <c r="A2535" s="4"/>
      <c r="B2535" s="4"/>
      <c r="C2535" s="4"/>
      <c r="D2535" s="4"/>
      <c r="E2535" s="4"/>
    </row>
    <row r="2536" spans="1:5" x14ac:dyDescent="0.2">
      <c r="A2536" s="4"/>
      <c r="B2536" s="4"/>
      <c r="C2536" s="4"/>
      <c r="D2536" s="4"/>
      <c r="E2536" s="4"/>
    </row>
    <row r="2537" spans="1:5" x14ac:dyDescent="0.2">
      <c r="A2537" s="4"/>
      <c r="B2537" s="4"/>
      <c r="C2537" s="4"/>
      <c r="D2537" s="4"/>
      <c r="E2537" s="4"/>
    </row>
    <row r="2538" spans="1:5" x14ac:dyDescent="0.2">
      <c r="A2538" s="4"/>
      <c r="B2538" s="4"/>
      <c r="C2538" s="4"/>
      <c r="D2538" s="4"/>
      <c r="E2538" s="4"/>
    </row>
    <row r="2539" spans="1:5" x14ac:dyDescent="0.2">
      <c r="A2539" s="4"/>
      <c r="B2539" s="4"/>
      <c r="C2539" s="4"/>
      <c r="D2539" s="4"/>
      <c r="E2539" s="4"/>
    </row>
    <row r="2540" spans="1:5" x14ac:dyDescent="0.2">
      <c r="A2540" s="4"/>
      <c r="B2540" s="4"/>
      <c r="C2540" s="4"/>
      <c r="D2540" s="4"/>
      <c r="E2540" s="4"/>
    </row>
    <row r="2541" spans="1:5" x14ac:dyDescent="0.2">
      <c r="A2541" s="4"/>
      <c r="B2541" s="4"/>
      <c r="C2541" s="4"/>
      <c r="D2541" s="4"/>
      <c r="E2541" s="4"/>
    </row>
    <row r="2542" spans="1:5" x14ac:dyDescent="0.2">
      <c r="A2542" s="4"/>
      <c r="B2542" s="4"/>
      <c r="C2542" s="4"/>
      <c r="D2542" s="4"/>
      <c r="E2542" s="4"/>
    </row>
    <row r="2543" spans="1:5" x14ac:dyDescent="0.2">
      <c r="A2543" s="4"/>
      <c r="B2543" s="4"/>
      <c r="C2543" s="4"/>
      <c r="D2543" s="4"/>
      <c r="E2543" s="4"/>
    </row>
    <row r="2544" spans="1:5" x14ac:dyDescent="0.2">
      <c r="A2544" s="4"/>
      <c r="B2544" s="4"/>
      <c r="C2544" s="4"/>
      <c r="D2544" s="4"/>
      <c r="E2544" s="4"/>
    </row>
    <row r="2545" spans="1:5" x14ac:dyDescent="0.2">
      <c r="A2545" s="4"/>
      <c r="B2545" s="4"/>
      <c r="C2545" s="4"/>
      <c r="D2545" s="4"/>
      <c r="E2545" s="4"/>
    </row>
    <row r="2546" spans="1:5" x14ac:dyDescent="0.2">
      <c r="A2546" s="4"/>
      <c r="B2546" s="4"/>
      <c r="C2546" s="4"/>
      <c r="D2546" s="4"/>
      <c r="E2546" s="4"/>
    </row>
    <row r="2547" spans="1:5" x14ac:dyDescent="0.2">
      <c r="A2547" s="4"/>
      <c r="B2547" s="4"/>
      <c r="C2547" s="4"/>
      <c r="D2547" s="4"/>
      <c r="E2547" s="4"/>
    </row>
    <row r="2548" spans="1:5" x14ac:dyDescent="0.2">
      <c r="A2548" s="4"/>
      <c r="B2548" s="4"/>
      <c r="C2548" s="4"/>
      <c r="D2548" s="4"/>
      <c r="E2548" s="4"/>
    </row>
    <row r="2549" spans="1:5" x14ac:dyDescent="0.2">
      <c r="A2549" s="4"/>
      <c r="B2549" s="4"/>
      <c r="C2549" s="4"/>
      <c r="D2549" s="4"/>
      <c r="E2549" s="4"/>
    </row>
    <row r="2550" spans="1:5" x14ac:dyDescent="0.2">
      <c r="A2550" s="4"/>
      <c r="B2550" s="4"/>
      <c r="C2550" s="4"/>
      <c r="D2550" s="4"/>
      <c r="E2550" s="4"/>
    </row>
    <row r="2551" spans="1:5" x14ac:dyDescent="0.2">
      <c r="A2551" s="4"/>
      <c r="B2551" s="4"/>
      <c r="C2551" s="4"/>
      <c r="D2551" s="4"/>
      <c r="E2551" s="4"/>
    </row>
    <row r="2552" spans="1:5" x14ac:dyDescent="0.2">
      <c r="A2552" s="4"/>
      <c r="B2552" s="4"/>
      <c r="C2552" s="4"/>
      <c r="D2552" s="4"/>
      <c r="E2552" s="4"/>
    </row>
    <row r="2553" spans="1:5" x14ac:dyDescent="0.2">
      <c r="A2553" s="4"/>
      <c r="B2553" s="4"/>
      <c r="C2553" s="4"/>
      <c r="D2553" s="4"/>
      <c r="E2553" s="4"/>
    </row>
    <row r="2554" spans="1:5" x14ac:dyDescent="0.2">
      <c r="A2554" s="4"/>
      <c r="B2554" s="4"/>
      <c r="C2554" s="4"/>
      <c r="D2554" s="4"/>
      <c r="E2554" s="4"/>
    </row>
    <row r="2555" spans="1:5" x14ac:dyDescent="0.2">
      <c r="A2555" s="4"/>
      <c r="B2555" s="4"/>
      <c r="C2555" s="4"/>
      <c r="D2555" s="4"/>
      <c r="E2555" s="4"/>
    </row>
    <row r="2556" spans="1:5" x14ac:dyDescent="0.2">
      <c r="A2556" s="4"/>
      <c r="B2556" s="4"/>
      <c r="C2556" s="4"/>
      <c r="D2556" s="4"/>
      <c r="E2556" s="4"/>
    </row>
    <row r="2557" spans="1:5" x14ac:dyDescent="0.2">
      <c r="A2557" s="4"/>
      <c r="B2557" s="4"/>
      <c r="C2557" s="4"/>
      <c r="D2557" s="4"/>
      <c r="E2557" s="4"/>
    </row>
    <row r="2558" spans="1:5" x14ac:dyDescent="0.2">
      <c r="A2558" s="4"/>
      <c r="B2558" s="4"/>
      <c r="C2558" s="4"/>
      <c r="D2558" s="4"/>
      <c r="E2558" s="4"/>
    </row>
    <row r="2559" spans="1:5" x14ac:dyDescent="0.2">
      <c r="A2559" s="4"/>
      <c r="B2559" s="4"/>
      <c r="C2559" s="4"/>
      <c r="D2559" s="4"/>
      <c r="E2559" s="4"/>
    </row>
    <row r="2560" spans="1:5" x14ac:dyDescent="0.2">
      <c r="A2560" s="4"/>
      <c r="B2560" s="4"/>
      <c r="C2560" s="4"/>
      <c r="D2560" s="4"/>
      <c r="E2560" s="4"/>
    </row>
    <row r="2561" spans="1:5" x14ac:dyDescent="0.2">
      <c r="A2561" s="4"/>
      <c r="B2561" s="4"/>
      <c r="C2561" s="4"/>
      <c r="D2561" s="4"/>
      <c r="E2561" s="4"/>
    </row>
    <row r="2562" spans="1:5" x14ac:dyDescent="0.2">
      <c r="A2562" s="4"/>
      <c r="B2562" s="4"/>
      <c r="C2562" s="4"/>
      <c r="D2562" s="4"/>
      <c r="E2562" s="4"/>
    </row>
    <row r="2563" spans="1:5" x14ac:dyDescent="0.2">
      <c r="A2563" s="4"/>
      <c r="B2563" s="4"/>
      <c r="C2563" s="4"/>
      <c r="D2563" s="4"/>
      <c r="E2563" s="4"/>
    </row>
    <row r="2564" spans="1:5" x14ac:dyDescent="0.2">
      <c r="A2564" s="4"/>
      <c r="B2564" s="4"/>
      <c r="C2564" s="4"/>
      <c r="D2564" s="4"/>
      <c r="E2564" s="4"/>
    </row>
    <row r="2565" spans="1:5" x14ac:dyDescent="0.2">
      <c r="A2565" s="4"/>
      <c r="B2565" s="4"/>
      <c r="C2565" s="4"/>
      <c r="D2565" s="4"/>
      <c r="E2565" s="4"/>
    </row>
    <row r="2566" spans="1:5" x14ac:dyDescent="0.2">
      <c r="A2566" s="4"/>
      <c r="B2566" s="4"/>
      <c r="C2566" s="4"/>
      <c r="D2566" s="4"/>
      <c r="E2566" s="4"/>
    </row>
    <row r="2567" spans="1:5" x14ac:dyDescent="0.2">
      <c r="A2567" s="4"/>
      <c r="B2567" s="4"/>
      <c r="C2567" s="4"/>
      <c r="D2567" s="4"/>
      <c r="E2567" s="4"/>
    </row>
    <row r="2568" spans="1:5" x14ac:dyDescent="0.2">
      <c r="A2568" s="4"/>
      <c r="B2568" s="4"/>
      <c r="C2568" s="4"/>
      <c r="D2568" s="4"/>
      <c r="E2568" s="4"/>
    </row>
    <row r="2569" spans="1:5" x14ac:dyDescent="0.2">
      <c r="A2569" s="4"/>
      <c r="B2569" s="4"/>
      <c r="C2569" s="4"/>
      <c r="D2569" s="4"/>
      <c r="E2569" s="4"/>
    </row>
    <row r="2570" spans="1:5" x14ac:dyDescent="0.2">
      <c r="A2570" s="4"/>
      <c r="B2570" s="4"/>
      <c r="C2570" s="4"/>
      <c r="D2570" s="4"/>
      <c r="E2570" s="4"/>
    </row>
    <row r="2571" spans="1:5" x14ac:dyDescent="0.2">
      <c r="A2571" s="4"/>
      <c r="B2571" s="4"/>
      <c r="C2571" s="4"/>
      <c r="D2571" s="4"/>
      <c r="E2571" s="4"/>
    </row>
    <row r="2572" spans="1:5" x14ac:dyDescent="0.2">
      <c r="A2572" s="4"/>
      <c r="B2572" s="4"/>
      <c r="C2572" s="4"/>
      <c r="D2572" s="4"/>
      <c r="E2572" s="4"/>
    </row>
    <row r="2573" spans="1:5" x14ac:dyDescent="0.2">
      <c r="A2573" s="4"/>
      <c r="B2573" s="4"/>
      <c r="C2573" s="4"/>
      <c r="D2573" s="4"/>
      <c r="E2573" s="4"/>
    </row>
    <row r="2574" spans="1:5" x14ac:dyDescent="0.2">
      <c r="A2574" s="4"/>
      <c r="B2574" s="4"/>
      <c r="C2574" s="4"/>
      <c r="D2574" s="4"/>
      <c r="E2574" s="4"/>
    </row>
    <row r="2575" spans="1:5" x14ac:dyDescent="0.2">
      <c r="A2575" s="4"/>
      <c r="B2575" s="4"/>
      <c r="C2575" s="4"/>
      <c r="D2575" s="4"/>
      <c r="E2575" s="4"/>
    </row>
    <row r="2576" spans="1:5" x14ac:dyDescent="0.2">
      <c r="A2576" s="4"/>
      <c r="B2576" s="4"/>
      <c r="C2576" s="4"/>
      <c r="D2576" s="4"/>
      <c r="E2576" s="4"/>
    </row>
    <row r="2577" spans="1:5" x14ac:dyDescent="0.2">
      <c r="A2577" s="4"/>
      <c r="B2577" s="4"/>
      <c r="C2577" s="4"/>
      <c r="D2577" s="4"/>
      <c r="E2577" s="4"/>
    </row>
    <row r="2578" spans="1:5" x14ac:dyDescent="0.2">
      <c r="A2578" s="4"/>
      <c r="B2578" s="4"/>
      <c r="C2578" s="4"/>
      <c r="D2578" s="4"/>
      <c r="E2578" s="4"/>
    </row>
    <row r="2579" spans="1:5" x14ac:dyDescent="0.2">
      <c r="A2579" s="4"/>
      <c r="B2579" s="4"/>
      <c r="C2579" s="4"/>
      <c r="D2579" s="4"/>
      <c r="E2579" s="4"/>
    </row>
    <row r="2580" spans="1:5" x14ac:dyDescent="0.2">
      <c r="A2580" s="4"/>
      <c r="B2580" s="4"/>
      <c r="C2580" s="4"/>
      <c r="D2580" s="4"/>
      <c r="E2580" s="4"/>
    </row>
    <row r="2581" spans="1:5" x14ac:dyDescent="0.2">
      <c r="A2581" s="4"/>
      <c r="B2581" s="4"/>
      <c r="C2581" s="4"/>
      <c r="D2581" s="4"/>
      <c r="E2581" s="4"/>
    </row>
    <row r="2582" spans="1:5" x14ac:dyDescent="0.2">
      <c r="A2582" s="4"/>
      <c r="B2582" s="4"/>
      <c r="C2582" s="4"/>
      <c r="D2582" s="4"/>
      <c r="E2582" s="4"/>
    </row>
    <row r="2583" spans="1:5" x14ac:dyDescent="0.2">
      <c r="A2583" s="4"/>
      <c r="B2583" s="4"/>
      <c r="C2583" s="4"/>
      <c r="D2583" s="4"/>
      <c r="E2583" s="4"/>
    </row>
    <row r="2584" spans="1:5" x14ac:dyDescent="0.2">
      <c r="A2584" s="4"/>
      <c r="B2584" s="4"/>
      <c r="C2584" s="4"/>
      <c r="D2584" s="4"/>
      <c r="E2584" s="4"/>
    </row>
    <row r="2585" spans="1:5" x14ac:dyDescent="0.2">
      <c r="A2585" s="4"/>
      <c r="B2585" s="4"/>
      <c r="C2585" s="4"/>
      <c r="D2585" s="4"/>
      <c r="E2585" s="4"/>
    </row>
    <row r="2586" spans="1:5" x14ac:dyDescent="0.2">
      <c r="A2586" s="4"/>
      <c r="B2586" s="4"/>
      <c r="C2586" s="4"/>
      <c r="D2586" s="4"/>
      <c r="E2586" s="4"/>
    </row>
    <row r="2587" spans="1:5" x14ac:dyDescent="0.2">
      <c r="A2587" s="4"/>
      <c r="B2587" s="4"/>
      <c r="C2587" s="4"/>
      <c r="D2587" s="4"/>
      <c r="E2587" s="4"/>
    </row>
    <row r="2588" spans="1:5" x14ac:dyDescent="0.2">
      <c r="A2588" s="4"/>
      <c r="B2588" s="4"/>
      <c r="C2588" s="4"/>
      <c r="D2588" s="4"/>
      <c r="E2588" s="4"/>
    </row>
    <row r="2589" spans="1:5" x14ac:dyDescent="0.2">
      <c r="A2589" s="4"/>
      <c r="B2589" s="4"/>
      <c r="C2589" s="4"/>
      <c r="D2589" s="4"/>
      <c r="E2589" s="4"/>
    </row>
    <row r="2590" spans="1:5" x14ac:dyDescent="0.2">
      <c r="A2590" s="4"/>
      <c r="B2590" s="4"/>
      <c r="C2590" s="4"/>
      <c r="D2590" s="4"/>
      <c r="E2590" s="4"/>
    </row>
    <row r="2591" spans="1:5" x14ac:dyDescent="0.2">
      <c r="A2591" s="4"/>
      <c r="B2591" s="4"/>
      <c r="C2591" s="4"/>
      <c r="D2591" s="4"/>
      <c r="E2591" s="4"/>
    </row>
    <row r="2592" spans="1:5" x14ac:dyDescent="0.2">
      <c r="A2592" s="4"/>
      <c r="B2592" s="4"/>
      <c r="C2592" s="4"/>
      <c r="D2592" s="4"/>
      <c r="E2592" s="4"/>
    </row>
    <row r="2593" spans="1:5" x14ac:dyDescent="0.2">
      <c r="A2593" s="4"/>
      <c r="B2593" s="4"/>
      <c r="C2593" s="4"/>
      <c r="D2593" s="4"/>
      <c r="E2593" s="4"/>
    </row>
    <row r="2594" spans="1:5" x14ac:dyDescent="0.2">
      <c r="A2594" s="4"/>
      <c r="B2594" s="4"/>
      <c r="C2594" s="4"/>
      <c r="D2594" s="4"/>
      <c r="E2594" s="4"/>
    </row>
    <row r="2595" spans="1:5" x14ac:dyDescent="0.2">
      <c r="A2595" s="4"/>
      <c r="B2595" s="4"/>
      <c r="C2595" s="4"/>
      <c r="D2595" s="4"/>
      <c r="E2595" s="4"/>
    </row>
    <row r="2596" spans="1:5" x14ac:dyDescent="0.2">
      <c r="A2596" s="4"/>
      <c r="B2596" s="4"/>
      <c r="C2596" s="4"/>
      <c r="D2596" s="4"/>
      <c r="E2596" s="4"/>
    </row>
    <row r="2597" spans="1:5" x14ac:dyDescent="0.2">
      <c r="A2597" s="4"/>
      <c r="B2597" s="4"/>
      <c r="C2597" s="4"/>
      <c r="D2597" s="4"/>
      <c r="E2597" s="4"/>
    </row>
    <row r="2598" spans="1:5" x14ac:dyDescent="0.2">
      <c r="A2598" s="4"/>
      <c r="B2598" s="4"/>
      <c r="C2598" s="4"/>
      <c r="D2598" s="4"/>
      <c r="E2598" s="4"/>
    </row>
    <row r="2599" spans="1:5" x14ac:dyDescent="0.2">
      <c r="A2599" s="4"/>
      <c r="B2599" s="4"/>
      <c r="C2599" s="4"/>
      <c r="D2599" s="4"/>
      <c r="E2599" s="4"/>
    </row>
    <row r="2600" spans="1:5" x14ac:dyDescent="0.2">
      <c r="A2600" s="4"/>
      <c r="B2600" s="4"/>
      <c r="C2600" s="4"/>
      <c r="D2600" s="4"/>
      <c r="E2600" s="4"/>
    </row>
    <row r="2601" spans="1:5" x14ac:dyDescent="0.2">
      <c r="A2601" s="4"/>
      <c r="B2601" s="4"/>
      <c r="C2601" s="4"/>
      <c r="D2601" s="4"/>
      <c r="E2601" s="4"/>
    </row>
    <row r="2602" spans="1:5" x14ac:dyDescent="0.2">
      <c r="A2602" s="4"/>
      <c r="B2602" s="4"/>
      <c r="C2602" s="4"/>
      <c r="D2602" s="4"/>
      <c r="E2602" s="4"/>
    </row>
    <row r="2603" spans="1:5" x14ac:dyDescent="0.2">
      <c r="A2603" s="4"/>
      <c r="B2603" s="4"/>
      <c r="C2603" s="4"/>
      <c r="D2603" s="4"/>
      <c r="E2603" s="4"/>
    </row>
    <row r="2604" spans="1:5" x14ac:dyDescent="0.2">
      <c r="A2604" s="4"/>
      <c r="B2604" s="4"/>
      <c r="C2604" s="4"/>
      <c r="D2604" s="4"/>
      <c r="E2604" s="4"/>
    </row>
    <row r="2605" spans="1:5" x14ac:dyDescent="0.2">
      <c r="A2605" s="4"/>
      <c r="B2605" s="4"/>
      <c r="C2605" s="4"/>
      <c r="D2605" s="4"/>
      <c r="E2605" s="4"/>
    </row>
    <row r="2606" spans="1:5" x14ac:dyDescent="0.2">
      <c r="A2606" s="4"/>
      <c r="B2606" s="4"/>
      <c r="C2606" s="4"/>
      <c r="D2606" s="4"/>
      <c r="E2606" s="4"/>
    </row>
    <row r="2607" spans="1:5" x14ac:dyDescent="0.2">
      <c r="A2607" s="4"/>
      <c r="B2607" s="4"/>
      <c r="C2607" s="4"/>
      <c r="D2607" s="4"/>
      <c r="E2607" s="4"/>
    </row>
    <row r="2608" spans="1:5" x14ac:dyDescent="0.2">
      <c r="A2608" s="4"/>
      <c r="B2608" s="4"/>
      <c r="C2608" s="4"/>
      <c r="D2608" s="4"/>
      <c r="E2608" s="4"/>
    </row>
    <row r="2609" spans="1:5" x14ac:dyDescent="0.2">
      <c r="A2609" s="4"/>
      <c r="B2609" s="4"/>
      <c r="C2609" s="4"/>
      <c r="D2609" s="4"/>
      <c r="E2609" s="4"/>
    </row>
    <row r="2610" spans="1:5" x14ac:dyDescent="0.2">
      <c r="A2610" s="4"/>
      <c r="B2610" s="4"/>
      <c r="C2610" s="4"/>
      <c r="D2610" s="4"/>
      <c r="E2610" s="4"/>
    </row>
    <row r="2611" spans="1:5" x14ac:dyDescent="0.2">
      <c r="A2611" s="4"/>
      <c r="B2611" s="4"/>
      <c r="C2611" s="4"/>
      <c r="D2611" s="4"/>
      <c r="E2611" s="4"/>
    </row>
    <row r="2612" spans="1:5" x14ac:dyDescent="0.2">
      <c r="A2612" s="4"/>
      <c r="B2612" s="4"/>
      <c r="C2612" s="4"/>
      <c r="D2612" s="4"/>
      <c r="E2612" s="4"/>
    </row>
    <row r="2613" spans="1:5" x14ac:dyDescent="0.2">
      <c r="A2613" s="4"/>
      <c r="B2613" s="4"/>
      <c r="C2613" s="4"/>
      <c r="D2613" s="4"/>
      <c r="E2613" s="4"/>
    </row>
    <row r="2614" spans="1:5" x14ac:dyDescent="0.2">
      <c r="A2614" s="4"/>
      <c r="B2614" s="4"/>
      <c r="C2614" s="4"/>
      <c r="D2614" s="4"/>
      <c r="E2614" s="4"/>
    </row>
    <row r="2615" spans="1:5" x14ac:dyDescent="0.2">
      <c r="A2615" s="4"/>
      <c r="B2615" s="4"/>
      <c r="C2615" s="4"/>
      <c r="D2615" s="4"/>
      <c r="E2615" s="4"/>
    </row>
    <row r="2616" spans="1:5" x14ac:dyDescent="0.2">
      <c r="A2616" s="4"/>
      <c r="B2616" s="4"/>
      <c r="C2616" s="4"/>
      <c r="D2616" s="4"/>
      <c r="E2616" s="4"/>
    </row>
    <row r="2617" spans="1:5" x14ac:dyDescent="0.2">
      <c r="A2617" s="4"/>
      <c r="B2617" s="4"/>
      <c r="C2617" s="4"/>
      <c r="D2617" s="4"/>
      <c r="E2617" s="4"/>
    </row>
    <row r="2618" spans="1:5" x14ac:dyDescent="0.2">
      <c r="A2618" s="4"/>
      <c r="B2618" s="4"/>
      <c r="C2618" s="4"/>
      <c r="D2618" s="4"/>
      <c r="E2618" s="4"/>
    </row>
    <row r="2619" spans="1:5" x14ac:dyDescent="0.2">
      <c r="A2619" s="4"/>
      <c r="B2619" s="4"/>
      <c r="C2619" s="4"/>
      <c r="D2619" s="4"/>
      <c r="E2619" s="4"/>
    </row>
    <row r="2620" spans="1:5" x14ac:dyDescent="0.2">
      <c r="A2620" s="4"/>
      <c r="B2620" s="4"/>
      <c r="C2620" s="4"/>
      <c r="D2620" s="4"/>
      <c r="E2620" s="4"/>
    </row>
    <row r="2621" spans="1:5" x14ac:dyDescent="0.2">
      <c r="A2621" s="4"/>
      <c r="B2621" s="4"/>
      <c r="C2621" s="4"/>
      <c r="D2621" s="4"/>
      <c r="E2621" s="4"/>
    </row>
    <row r="2622" spans="1:5" x14ac:dyDescent="0.2">
      <c r="A2622" s="4"/>
      <c r="B2622" s="4"/>
      <c r="C2622" s="4"/>
      <c r="D2622" s="4"/>
      <c r="E2622" s="4"/>
    </row>
    <row r="2623" spans="1:5" x14ac:dyDescent="0.2">
      <c r="A2623" s="4"/>
      <c r="B2623" s="4"/>
      <c r="C2623" s="4"/>
      <c r="D2623" s="4"/>
      <c r="E2623" s="4"/>
    </row>
    <row r="2624" spans="1:5" x14ac:dyDescent="0.2">
      <c r="A2624" s="4"/>
      <c r="B2624" s="4"/>
      <c r="C2624" s="4"/>
      <c r="D2624" s="4"/>
      <c r="E2624" s="4"/>
    </row>
    <row r="2625" spans="1:5" x14ac:dyDescent="0.2">
      <c r="A2625" s="4"/>
      <c r="B2625" s="4"/>
      <c r="C2625" s="4"/>
      <c r="D2625" s="4"/>
      <c r="E2625" s="4"/>
    </row>
    <row r="2626" spans="1:5" x14ac:dyDescent="0.2">
      <c r="A2626" s="4"/>
      <c r="B2626" s="4"/>
      <c r="C2626" s="4"/>
      <c r="D2626" s="4"/>
      <c r="E2626" s="4"/>
    </row>
    <row r="2627" spans="1:5" x14ac:dyDescent="0.2">
      <c r="A2627" s="4"/>
      <c r="B2627" s="4"/>
      <c r="C2627" s="4"/>
      <c r="D2627" s="4"/>
      <c r="E2627" s="4"/>
    </row>
    <row r="2628" spans="1:5" x14ac:dyDescent="0.2">
      <c r="A2628" s="4"/>
      <c r="B2628" s="4"/>
      <c r="C2628" s="4"/>
      <c r="D2628" s="4"/>
      <c r="E2628" s="4"/>
    </row>
    <row r="2629" spans="1:5" x14ac:dyDescent="0.2">
      <c r="A2629" s="4"/>
      <c r="B2629" s="4"/>
      <c r="C2629" s="4"/>
      <c r="D2629" s="4"/>
      <c r="E2629" s="4"/>
    </row>
    <row r="2630" spans="1:5" x14ac:dyDescent="0.2">
      <c r="A2630" s="4"/>
      <c r="B2630" s="4"/>
      <c r="C2630" s="4"/>
      <c r="D2630" s="4"/>
      <c r="E2630" s="4"/>
    </row>
    <row r="2631" spans="1:5" x14ac:dyDescent="0.2">
      <c r="A2631" s="4"/>
      <c r="B2631" s="4"/>
      <c r="C2631" s="4"/>
      <c r="D2631" s="4"/>
      <c r="E2631" s="4"/>
    </row>
    <row r="2632" spans="1:5" x14ac:dyDescent="0.2">
      <c r="A2632" s="4"/>
      <c r="B2632" s="4"/>
      <c r="C2632" s="4"/>
      <c r="D2632" s="4"/>
      <c r="E2632" s="4"/>
    </row>
    <row r="2633" spans="1:5" x14ac:dyDescent="0.2">
      <c r="A2633" s="4"/>
      <c r="B2633" s="4"/>
      <c r="C2633" s="4"/>
      <c r="D2633" s="4"/>
      <c r="E2633" s="4"/>
    </row>
    <row r="2634" spans="1:5" x14ac:dyDescent="0.2">
      <c r="A2634" s="4"/>
      <c r="B2634" s="4"/>
      <c r="C2634" s="4"/>
      <c r="D2634" s="4"/>
      <c r="E2634" s="4"/>
    </row>
    <row r="2635" spans="1:5" x14ac:dyDescent="0.2">
      <c r="A2635" s="4"/>
      <c r="B2635" s="4"/>
      <c r="C2635" s="4"/>
      <c r="D2635" s="4"/>
      <c r="E2635" s="4"/>
    </row>
    <row r="2636" spans="1:5" x14ac:dyDescent="0.2">
      <c r="A2636" s="4"/>
      <c r="B2636" s="4"/>
      <c r="C2636" s="4"/>
      <c r="D2636" s="4"/>
      <c r="E2636" s="4"/>
    </row>
    <row r="2637" spans="1:5" x14ac:dyDescent="0.2">
      <c r="A2637" s="4"/>
      <c r="B2637" s="4"/>
      <c r="C2637" s="4"/>
      <c r="D2637" s="4"/>
      <c r="E2637" s="4"/>
    </row>
    <row r="2638" spans="1:5" x14ac:dyDescent="0.2">
      <c r="A2638" s="4"/>
      <c r="B2638" s="4"/>
      <c r="C2638" s="4"/>
      <c r="D2638" s="4"/>
      <c r="E2638" s="4"/>
    </row>
    <row r="2639" spans="1:5" x14ac:dyDescent="0.2">
      <c r="A2639" s="4"/>
      <c r="B2639" s="4"/>
      <c r="C2639" s="4"/>
      <c r="D2639" s="4"/>
      <c r="E2639" s="4"/>
    </row>
    <row r="2640" spans="1:5" x14ac:dyDescent="0.2">
      <c r="A2640" s="4"/>
      <c r="B2640" s="4"/>
      <c r="C2640" s="4"/>
      <c r="D2640" s="4"/>
      <c r="E2640" s="4"/>
    </row>
    <row r="2641" spans="1:5" x14ac:dyDescent="0.2">
      <c r="A2641" s="4"/>
      <c r="B2641" s="4"/>
      <c r="C2641" s="4"/>
      <c r="D2641" s="4"/>
      <c r="E2641" s="4"/>
    </row>
    <row r="2642" spans="1:5" x14ac:dyDescent="0.2">
      <c r="A2642" s="4"/>
      <c r="B2642" s="4"/>
      <c r="C2642" s="4"/>
      <c r="D2642" s="4"/>
      <c r="E2642" s="4"/>
    </row>
    <row r="2643" spans="1:5" x14ac:dyDescent="0.2">
      <c r="A2643" s="4"/>
      <c r="B2643" s="4"/>
      <c r="C2643" s="4"/>
      <c r="D2643" s="4"/>
      <c r="E2643" s="4"/>
    </row>
    <row r="2644" spans="1:5" x14ac:dyDescent="0.2">
      <c r="A2644" s="4"/>
      <c r="B2644" s="4"/>
      <c r="C2644" s="4"/>
      <c r="D2644" s="4"/>
      <c r="E2644" s="4"/>
    </row>
    <row r="2645" spans="1:5" x14ac:dyDescent="0.2">
      <c r="A2645" s="4"/>
      <c r="B2645" s="4"/>
      <c r="C2645" s="4"/>
      <c r="D2645" s="4"/>
      <c r="E2645" s="4"/>
    </row>
    <row r="2646" spans="1:5" x14ac:dyDescent="0.2">
      <c r="A2646" s="4"/>
      <c r="B2646" s="4"/>
      <c r="C2646" s="4"/>
      <c r="D2646" s="4"/>
      <c r="E2646" s="4"/>
    </row>
    <row r="2647" spans="1:5" x14ac:dyDescent="0.2">
      <c r="A2647" s="4"/>
      <c r="B2647" s="4"/>
      <c r="C2647" s="4"/>
      <c r="D2647" s="4"/>
      <c r="E2647" s="4"/>
    </row>
    <row r="2648" spans="1:5" x14ac:dyDescent="0.2">
      <c r="A2648" s="4"/>
      <c r="B2648" s="4"/>
      <c r="C2648" s="4"/>
      <c r="D2648" s="4"/>
      <c r="E2648" s="4"/>
    </row>
    <row r="2649" spans="1:5" x14ac:dyDescent="0.2">
      <c r="A2649" s="4"/>
      <c r="B2649" s="4"/>
      <c r="C2649" s="4"/>
      <c r="D2649" s="4"/>
      <c r="E2649" s="4"/>
    </row>
    <row r="2650" spans="1:5" x14ac:dyDescent="0.2">
      <c r="A2650" s="4"/>
      <c r="B2650" s="4"/>
      <c r="C2650" s="4"/>
      <c r="D2650" s="4"/>
      <c r="E2650" s="4"/>
    </row>
    <row r="2651" spans="1:5" x14ac:dyDescent="0.2">
      <c r="A2651" s="4"/>
      <c r="B2651" s="4"/>
      <c r="C2651" s="4"/>
      <c r="D2651" s="4"/>
      <c r="E2651" s="4"/>
    </row>
    <row r="2652" spans="1:5" x14ac:dyDescent="0.2">
      <c r="A2652" s="4"/>
      <c r="B2652" s="4"/>
      <c r="C2652" s="4"/>
      <c r="D2652" s="4"/>
      <c r="E2652" s="4"/>
    </row>
    <row r="2653" spans="1:5" x14ac:dyDescent="0.2">
      <c r="A2653" s="4"/>
      <c r="B2653" s="4"/>
      <c r="C2653" s="4"/>
      <c r="D2653" s="4"/>
      <c r="E2653" s="4"/>
    </row>
    <row r="2654" spans="1:5" x14ac:dyDescent="0.2">
      <c r="A2654" s="4"/>
      <c r="B2654" s="4"/>
      <c r="C2654" s="4"/>
      <c r="D2654" s="4"/>
      <c r="E2654" s="4"/>
    </row>
    <row r="2655" spans="1:5" x14ac:dyDescent="0.2">
      <c r="A2655" s="4"/>
      <c r="B2655" s="4"/>
      <c r="C2655" s="4"/>
      <c r="D2655" s="4"/>
      <c r="E2655" s="4"/>
    </row>
    <row r="2656" spans="1:5" x14ac:dyDescent="0.2">
      <c r="A2656" s="4"/>
      <c r="B2656" s="4"/>
      <c r="C2656" s="4"/>
      <c r="D2656" s="4"/>
      <c r="E2656" s="4"/>
    </row>
    <row r="2657" spans="1:5" x14ac:dyDescent="0.2">
      <c r="A2657" s="4"/>
      <c r="B2657" s="4"/>
      <c r="C2657" s="4"/>
      <c r="D2657" s="4"/>
      <c r="E2657" s="4"/>
    </row>
    <row r="2658" spans="1:5" x14ac:dyDescent="0.2">
      <c r="A2658" s="4"/>
      <c r="B2658" s="4"/>
      <c r="C2658" s="4"/>
      <c r="D2658" s="4"/>
      <c r="E2658" s="4"/>
    </row>
    <row r="2659" spans="1:5" x14ac:dyDescent="0.2">
      <c r="A2659" s="4"/>
      <c r="B2659" s="4"/>
      <c r="C2659" s="4"/>
      <c r="D2659" s="4"/>
      <c r="E2659" s="4"/>
    </row>
    <row r="2660" spans="1:5" x14ac:dyDescent="0.2">
      <c r="A2660" s="4"/>
      <c r="B2660" s="4"/>
      <c r="C2660" s="4"/>
      <c r="D2660" s="4"/>
      <c r="E2660" s="4"/>
    </row>
    <row r="2661" spans="1:5" x14ac:dyDescent="0.2">
      <c r="A2661" s="4"/>
      <c r="B2661" s="4"/>
      <c r="C2661" s="4"/>
      <c r="D2661" s="4"/>
      <c r="E2661" s="4"/>
    </row>
    <row r="2662" spans="1:5" x14ac:dyDescent="0.2">
      <c r="A2662" s="4"/>
      <c r="B2662" s="4"/>
      <c r="C2662" s="4"/>
      <c r="D2662" s="4"/>
      <c r="E2662" s="4"/>
    </row>
    <row r="2663" spans="1:5" x14ac:dyDescent="0.2">
      <c r="A2663" s="4"/>
      <c r="B2663" s="4"/>
      <c r="C2663" s="4"/>
      <c r="D2663" s="4"/>
      <c r="E2663" s="4"/>
    </row>
    <row r="2664" spans="1:5" x14ac:dyDescent="0.2">
      <c r="A2664" s="4"/>
      <c r="B2664" s="4"/>
      <c r="C2664" s="4"/>
      <c r="D2664" s="4"/>
      <c r="E2664" s="4"/>
    </row>
    <row r="2665" spans="1:5" x14ac:dyDescent="0.2">
      <c r="A2665" s="4"/>
      <c r="B2665" s="4"/>
      <c r="C2665" s="4"/>
      <c r="D2665" s="4"/>
      <c r="E2665" s="4"/>
    </row>
    <row r="2666" spans="1:5" x14ac:dyDescent="0.2">
      <c r="A2666" s="4"/>
      <c r="B2666" s="4"/>
      <c r="C2666" s="4"/>
      <c r="D2666" s="4"/>
      <c r="E2666" s="4"/>
    </row>
    <row r="2667" spans="1:5" x14ac:dyDescent="0.2">
      <c r="A2667" s="4"/>
      <c r="B2667" s="4"/>
      <c r="C2667" s="4"/>
      <c r="D2667" s="4"/>
      <c r="E2667" s="4"/>
    </row>
    <row r="2668" spans="1:5" x14ac:dyDescent="0.2">
      <c r="A2668" s="4"/>
      <c r="B2668" s="4"/>
      <c r="C2668" s="4"/>
      <c r="D2668" s="4"/>
      <c r="E2668" s="4"/>
    </row>
    <row r="2669" spans="1:5" x14ac:dyDescent="0.2">
      <c r="A2669" s="4"/>
      <c r="B2669" s="4"/>
      <c r="C2669" s="4"/>
      <c r="D2669" s="4"/>
      <c r="E2669" s="4"/>
    </row>
    <row r="2670" spans="1:5" x14ac:dyDescent="0.2">
      <c r="A2670" s="4"/>
      <c r="B2670" s="4"/>
      <c r="C2670" s="4"/>
      <c r="D2670" s="4"/>
      <c r="E2670" s="4"/>
    </row>
    <row r="2671" spans="1:5" x14ac:dyDescent="0.2">
      <c r="A2671" s="4"/>
      <c r="B2671" s="4"/>
      <c r="C2671" s="4"/>
      <c r="D2671" s="4"/>
      <c r="E2671" s="4"/>
    </row>
    <row r="2672" spans="1:5" x14ac:dyDescent="0.2">
      <c r="A2672" s="4"/>
      <c r="B2672" s="4"/>
      <c r="C2672" s="4"/>
      <c r="D2672" s="4"/>
      <c r="E2672" s="4"/>
    </row>
    <row r="2673" spans="1:5" x14ac:dyDescent="0.2">
      <c r="A2673" s="4"/>
      <c r="B2673" s="4"/>
      <c r="C2673" s="4"/>
      <c r="D2673" s="4"/>
      <c r="E2673" s="4"/>
    </row>
    <row r="2674" spans="1:5" x14ac:dyDescent="0.2">
      <c r="A2674" s="4"/>
      <c r="B2674" s="4"/>
      <c r="C2674" s="4"/>
      <c r="D2674" s="4"/>
      <c r="E2674" s="4"/>
    </row>
    <row r="2675" spans="1:5" x14ac:dyDescent="0.2">
      <c r="A2675" s="4"/>
      <c r="B2675" s="4"/>
      <c r="C2675" s="4"/>
      <c r="D2675" s="4"/>
      <c r="E2675" s="4"/>
    </row>
    <row r="2676" spans="1:5" x14ac:dyDescent="0.2">
      <c r="A2676" s="4"/>
      <c r="B2676" s="4"/>
      <c r="C2676" s="4"/>
      <c r="D2676" s="4"/>
      <c r="E2676" s="4"/>
    </row>
    <row r="2677" spans="1:5" x14ac:dyDescent="0.2">
      <c r="A2677" s="4"/>
      <c r="B2677" s="4"/>
      <c r="C2677" s="4"/>
      <c r="D2677" s="4"/>
      <c r="E2677" s="4"/>
    </row>
    <row r="2678" spans="1:5" x14ac:dyDescent="0.2">
      <c r="A2678" s="4"/>
      <c r="B2678" s="4"/>
      <c r="C2678" s="4"/>
      <c r="D2678" s="4"/>
      <c r="E2678" s="4"/>
    </row>
    <row r="2679" spans="1:5" x14ac:dyDescent="0.2">
      <c r="A2679" s="4"/>
      <c r="B2679" s="4"/>
      <c r="C2679" s="4"/>
      <c r="D2679" s="4"/>
      <c r="E2679" s="4"/>
    </row>
    <row r="2680" spans="1:5" x14ac:dyDescent="0.2">
      <c r="A2680" s="4"/>
      <c r="B2680" s="4"/>
      <c r="C2680" s="4"/>
      <c r="D2680" s="4"/>
      <c r="E2680" s="4"/>
    </row>
    <row r="2681" spans="1:5" x14ac:dyDescent="0.2">
      <c r="A2681" s="4"/>
      <c r="B2681" s="4"/>
      <c r="C2681" s="4"/>
      <c r="D2681" s="4"/>
      <c r="E2681" s="4"/>
    </row>
    <row r="2682" spans="1:5" x14ac:dyDescent="0.2">
      <c r="A2682" s="4"/>
      <c r="B2682" s="4"/>
      <c r="C2682" s="4"/>
      <c r="D2682" s="4"/>
      <c r="E2682" s="4"/>
    </row>
    <row r="2683" spans="1:5" x14ac:dyDescent="0.2">
      <c r="A2683" s="4"/>
      <c r="B2683" s="4"/>
      <c r="C2683" s="4"/>
      <c r="D2683" s="4"/>
      <c r="E2683" s="4"/>
    </row>
    <row r="2684" spans="1:5" x14ac:dyDescent="0.2">
      <c r="A2684" s="4"/>
      <c r="B2684" s="4"/>
      <c r="C2684" s="4"/>
      <c r="D2684" s="4"/>
      <c r="E2684" s="4"/>
    </row>
    <row r="2685" spans="1:5" x14ac:dyDescent="0.2">
      <c r="A2685" s="4"/>
      <c r="B2685" s="4"/>
      <c r="C2685" s="4"/>
      <c r="D2685" s="4"/>
      <c r="E2685" s="4"/>
    </row>
    <row r="2686" spans="1:5" x14ac:dyDescent="0.2">
      <c r="A2686" s="4"/>
      <c r="B2686" s="4"/>
      <c r="C2686" s="4"/>
      <c r="D2686" s="4"/>
      <c r="E2686" s="4"/>
    </row>
    <row r="2687" spans="1:5" x14ac:dyDescent="0.2">
      <c r="A2687" s="4"/>
      <c r="B2687" s="4"/>
      <c r="C2687" s="4"/>
      <c r="D2687" s="4"/>
      <c r="E2687" s="4"/>
    </row>
    <row r="2688" spans="1:5" x14ac:dyDescent="0.2">
      <c r="A2688" s="4"/>
      <c r="B2688" s="4"/>
      <c r="C2688" s="4"/>
      <c r="D2688" s="4"/>
      <c r="E2688" s="4"/>
    </row>
    <row r="2689" spans="1:5" x14ac:dyDescent="0.2">
      <c r="A2689" s="4"/>
      <c r="B2689" s="4"/>
      <c r="C2689" s="4"/>
      <c r="D2689" s="4"/>
      <c r="E2689" s="4"/>
    </row>
    <row r="2690" spans="1:5" x14ac:dyDescent="0.2">
      <c r="A2690" s="4"/>
      <c r="B2690" s="4"/>
      <c r="C2690" s="4"/>
      <c r="D2690" s="4"/>
      <c r="E2690" s="4"/>
    </row>
    <row r="2691" spans="1:5" x14ac:dyDescent="0.2">
      <c r="A2691" s="4"/>
      <c r="B2691" s="4"/>
      <c r="C2691" s="4"/>
      <c r="D2691" s="4"/>
      <c r="E2691" s="4"/>
    </row>
    <row r="2692" spans="1:5" x14ac:dyDescent="0.2">
      <c r="A2692" s="4"/>
      <c r="B2692" s="4"/>
      <c r="C2692" s="4"/>
      <c r="D2692" s="4"/>
      <c r="E2692" s="4"/>
    </row>
    <row r="2693" spans="1:5" x14ac:dyDescent="0.2">
      <c r="A2693" s="4"/>
      <c r="B2693" s="4"/>
      <c r="C2693" s="4"/>
      <c r="D2693" s="4"/>
      <c r="E2693" s="4"/>
    </row>
    <row r="2694" spans="1:5" x14ac:dyDescent="0.2">
      <c r="A2694" s="4"/>
      <c r="B2694" s="4"/>
      <c r="C2694" s="4"/>
      <c r="D2694" s="4"/>
      <c r="E2694" s="4"/>
    </row>
    <row r="2695" spans="1:5" x14ac:dyDescent="0.2">
      <c r="A2695" s="4"/>
      <c r="B2695" s="4"/>
      <c r="C2695" s="4"/>
      <c r="D2695" s="4"/>
      <c r="E2695" s="4"/>
    </row>
    <row r="2696" spans="1:5" x14ac:dyDescent="0.2">
      <c r="A2696" s="4"/>
      <c r="B2696" s="4"/>
      <c r="C2696" s="4"/>
      <c r="D2696" s="4"/>
      <c r="E2696" s="4"/>
    </row>
    <row r="2697" spans="1:5" x14ac:dyDescent="0.2">
      <c r="A2697" s="4"/>
      <c r="B2697" s="4"/>
      <c r="C2697" s="4"/>
      <c r="D2697" s="4"/>
      <c r="E2697" s="4"/>
    </row>
    <row r="2698" spans="1:5" x14ac:dyDescent="0.2">
      <c r="A2698" s="4"/>
      <c r="B2698" s="4"/>
      <c r="C2698" s="4"/>
      <c r="D2698" s="4"/>
      <c r="E2698" s="4"/>
    </row>
    <row r="2699" spans="1:5" x14ac:dyDescent="0.2">
      <c r="A2699" s="4"/>
      <c r="B2699" s="4"/>
      <c r="C2699" s="4"/>
      <c r="D2699" s="4"/>
      <c r="E2699" s="4"/>
    </row>
    <row r="2700" spans="1:5" x14ac:dyDescent="0.2">
      <c r="A2700" s="4"/>
      <c r="B2700" s="4"/>
      <c r="C2700" s="4"/>
      <c r="D2700" s="4"/>
      <c r="E2700" s="4"/>
    </row>
    <row r="2701" spans="1:5" x14ac:dyDescent="0.2">
      <c r="A2701" s="4"/>
      <c r="B2701" s="4"/>
      <c r="C2701" s="4"/>
      <c r="D2701" s="4"/>
      <c r="E2701" s="4"/>
    </row>
    <row r="2702" spans="1:5" x14ac:dyDescent="0.2">
      <c r="A2702" s="4"/>
      <c r="B2702" s="4"/>
      <c r="C2702" s="4"/>
      <c r="D2702" s="4"/>
      <c r="E2702" s="4"/>
    </row>
    <row r="2703" spans="1:5" x14ac:dyDescent="0.2">
      <c r="A2703" s="4"/>
      <c r="B2703" s="4"/>
      <c r="C2703" s="4"/>
      <c r="D2703" s="4"/>
      <c r="E2703" s="4"/>
    </row>
    <row r="2704" spans="1:5" x14ac:dyDescent="0.2">
      <c r="A2704" s="4"/>
      <c r="B2704" s="4"/>
      <c r="C2704" s="4"/>
      <c r="D2704" s="4"/>
      <c r="E2704" s="4"/>
    </row>
    <row r="2705" spans="1:5" x14ac:dyDescent="0.2">
      <c r="A2705" s="4"/>
      <c r="B2705" s="4"/>
      <c r="C2705" s="4"/>
      <c r="D2705" s="4"/>
      <c r="E2705" s="4"/>
    </row>
    <row r="2706" spans="1:5" x14ac:dyDescent="0.2">
      <c r="A2706" s="4"/>
      <c r="B2706" s="4"/>
      <c r="C2706" s="4"/>
      <c r="D2706" s="4"/>
      <c r="E2706" s="4"/>
    </row>
    <row r="2707" spans="1:5" x14ac:dyDescent="0.2">
      <c r="A2707" s="4"/>
      <c r="B2707" s="4"/>
      <c r="C2707" s="4"/>
      <c r="D2707" s="4"/>
      <c r="E2707" s="4"/>
    </row>
    <row r="2708" spans="1:5" x14ac:dyDescent="0.2">
      <c r="A2708" s="4"/>
      <c r="B2708" s="4"/>
      <c r="C2708" s="4"/>
      <c r="D2708" s="4"/>
      <c r="E2708" s="4"/>
    </row>
    <row r="2709" spans="1:5" x14ac:dyDescent="0.2">
      <c r="A2709" s="4"/>
      <c r="B2709" s="4"/>
      <c r="C2709" s="4"/>
      <c r="D2709" s="4"/>
      <c r="E2709" s="4"/>
    </row>
    <row r="2710" spans="1:5" x14ac:dyDescent="0.2">
      <c r="A2710" s="4"/>
      <c r="B2710" s="4"/>
      <c r="C2710" s="4"/>
      <c r="D2710" s="4"/>
      <c r="E2710" s="4"/>
    </row>
    <row r="2711" spans="1:5" x14ac:dyDescent="0.2">
      <c r="A2711" s="4"/>
      <c r="B2711" s="4"/>
      <c r="C2711" s="4"/>
      <c r="D2711" s="4"/>
      <c r="E2711" s="4"/>
    </row>
    <row r="2712" spans="1:5" x14ac:dyDescent="0.2">
      <c r="A2712" s="4"/>
      <c r="B2712" s="4"/>
      <c r="C2712" s="4"/>
      <c r="D2712" s="4"/>
      <c r="E2712" s="4"/>
    </row>
    <row r="2713" spans="1:5" x14ac:dyDescent="0.2">
      <c r="A2713" s="4"/>
      <c r="B2713" s="4"/>
      <c r="C2713" s="4"/>
      <c r="D2713" s="4"/>
      <c r="E2713" s="4"/>
    </row>
    <row r="2714" spans="1:5" x14ac:dyDescent="0.2">
      <c r="A2714" s="4"/>
      <c r="B2714" s="4"/>
      <c r="C2714" s="4"/>
      <c r="D2714" s="4"/>
      <c r="E2714" s="4"/>
    </row>
    <row r="2715" spans="1:5" x14ac:dyDescent="0.2">
      <c r="A2715" s="4"/>
      <c r="B2715" s="4"/>
      <c r="C2715" s="4"/>
      <c r="D2715" s="4"/>
      <c r="E2715" s="4"/>
    </row>
    <row r="2716" spans="1:5" x14ac:dyDescent="0.2">
      <c r="A2716" s="4"/>
      <c r="B2716" s="4"/>
      <c r="C2716" s="4"/>
      <c r="D2716" s="4"/>
      <c r="E2716" s="4"/>
    </row>
    <row r="2717" spans="1:5" x14ac:dyDescent="0.2">
      <c r="A2717" s="4"/>
      <c r="B2717" s="4"/>
      <c r="C2717" s="4"/>
      <c r="D2717" s="4"/>
      <c r="E2717" s="4"/>
    </row>
    <row r="2718" spans="1:5" x14ac:dyDescent="0.2">
      <c r="A2718" s="4"/>
      <c r="B2718" s="4"/>
      <c r="C2718" s="4"/>
      <c r="D2718" s="4"/>
      <c r="E2718" s="4"/>
    </row>
    <row r="2719" spans="1:5" x14ac:dyDescent="0.2">
      <c r="A2719" s="4"/>
      <c r="B2719" s="4"/>
      <c r="C2719" s="4"/>
      <c r="D2719" s="4"/>
      <c r="E2719" s="4"/>
    </row>
    <row r="2720" spans="1:5" x14ac:dyDescent="0.2">
      <c r="A2720" s="4"/>
      <c r="B2720" s="4"/>
      <c r="C2720" s="4"/>
      <c r="D2720" s="4"/>
      <c r="E2720" s="4"/>
    </row>
    <row r="2721" spans="1:5" x14ac:dyDescent="0.2">
      <c r="A2721" s="4"/>
      <c r="B2721" s="4"/>
      <c r="C2721" s="4"/>
      <c r="D2721" s="4"/>
      <c r="E2721" s="4"/>
    </row>
    <row r="2722" spans="1:5" x14ac:dyDescent="0.2">
      <c r="A2722" s="4"/>
      <c r="B2722" s="4"/>
      <c r="C2722" s="4"/>
      <c r="D2722" s="4"/>
      <c r="E2722" s="4"/>
    </row>
    <row r="2723" spans="1:5" x14ac:dyDescent="0.2">
      <c r="A2723" s="4"/>
      <c r="B2723" s="4"/>
      <c r="C2723" s="4"/>
      <c r="D2723" s="4"/>
      <c r="E2723" s="4"/>
    </row>
    <row r="2724" spans="1:5" x14ac:dyDescent="0.2">
      <c r="A2724" s="4"/>
      <c r="B2724" s="4"/>
      <c r="C2724" s="4"/>
      <c r="D2724" s="4"/>
      <c r="E2724" s="4"/>
    </row>
    <row r="2725" spans="1:5" x14ac:dyDescent="0.2">
      <c r="A2725" s="4"/>
      <c r="B2725" s="4"/>
      <c r="C2725" s="4"/>
      <c r="D2725" s="4"/>
      <c r="E2725" s="4"/>
    </row>
    <row r="2726" spans="1:5" x14ac:dyDescent="0.2">
      <c r="A2726" s="4"/>
      <c r="B2726" s="4"/>
      <c r="C2726" s="4"/>
      <c r="D2726" s="4"/>
      <c r="E2726" s="4"/>
    </row>
    <row r="2727" spans="1:5" x14ac:dyDescent="0.2">
      <c r="A2727" s="4"/>
      <c r="B2727" s="4"/>
      <c r="C2727" s="4"/>
      <c r="D2727" s="4"/>
      <c r="E2727" s="4"/>
    </row>
    <row r="2728" spans="1:5" x14ac:dyDescent="0.2">
      <c r="A2728" s="4"/>
      <c r="B2728" s="4"/>
      <c r="C2728" s="4"/>
      <c r="D2728" s="4"/>
      <c r="E2728" s="4"/>
    </row>
    <row r="2729" spans="1:5" x14ac:dyDescent="0.2">
      <c r="A2729" s="4"/>
      <c r="B2729" s="4"/>
      <c r="C2729" s="4"/>
      <c r="D2729" s="4"/>
      <c r="E2729" s="4"/>
    </row>
    <row r="2730" spans="1:5" x14ac:dyDescent="0.2">
      <c r="A2730" s="4"/>
      <c r="B2730" s="4"/>
      <c r="C2730" s="4"/>
      <c r="D2730" s="4"/>
      <c r="E2730" s="4"/>
    </row>
    <row r="2731" spans="1:5" x14ac:dyDescent="0.2">
      <c r="A2731" s="4"/>
      <c r="B2731" s="4"/>
      <c r="C2731" s="4"/>
      <c r="D2731" s="4"/>
      <c r="E2731" s="4"/>
    </row>
    <row r="2732" spans="1:5" x14ac:dyDescent="0.2">
      <c r="A2732" s="4"/>
      <c r="B2732" s="4"/>
      <c r="C2732" s="4"/>
      <c r="D2732" s="4"/>
      <c r="E2732" s="4"/>
    </row>
    <row r="2733" spans="1:5" x14ac:dyDescent="0.2">
      <c r="A2733" s="4"/>
      <c r="B2733" s="4"/>
      <c r="C2733" s="4"/>
      <c r="D2733" s="4"/>
      <c r="E2733" s="4"/>
    </row>
    <row r="2734" spans="1:5" x14ac:dyDescent="0.2">
      <c r="A2734" s="4"/>
      <c r="B2734" s="4"/>
      <c r="C2734" s="4"/>
      <c r="D2734" s="4"/>
      <c r="E2734" s="4"/>
    </row>
    <row r="2735" spans="1:5" x14ac:dyDescent="0.2">
      <c r="A2735" s="4"/>
      <c r="B2735" s="4"/>
      <c r="C2735" s="4"/>
      <c r="D2735" s="4"/>
      <c r="E2735" s="4"/>
    </row>
    <row r="2736" spans="1:5" x14ac:dyDescent="0.2">
      <c r="A2736" s="4"/>
      <c r="B2736" s="4"/>
      <c r="C2736" s="4"/>
      <c r="D2736" s="4"/>
      <c r="E2736" s="4"/>
    </row>
    <row r="2737" spans="1:5" x14ac:dyDescent="0.2">
      <c r="A2737" s="4"/>
      <c r="B2737" s="4"/>
      <c r="C2737" s="4"/>
      <c r="D2737" s="4"/>
      <c r="E2737" s="4"/>
    </row>
    <row r="2738" spans="1:5" x14ac:dyDescent="0.2">
      <c r="A2738" s="4"/>
      <c r="B2738" s="4"/>
      <c r="C2738" s="4"/>
      <c r="D2738" s="4"/>
      <c r="E2738" s="4"/>
    </row>
    <row r="2739" spans="1:5" x14ac:dyDescent="0.2">
      <c r="A2739" s="4"/>
      <c r="B2739" s="4"/>
      <c r="C2739" s="4"/>
      <c r="D2739" s="4"/>
      <c r="E2739" s="4"/>
    </row>
    <row r="2740" spans="1:5" x14ac:dyDescent="0.2">
      <c r="A2740" s="4"/>
      <c r="B2740" s="4"/>
      <c r="C2740" s="4"/>
      <c r="D2740" s="4"/>
      <c r="E2740" s="4"/>
    </row>
    <row r="2741" spans="1:5" x14ac:dyDescent="0.2">
      <c r="A2741" s="4"/>
      <c r="B2741" s="4"/>
      <c r="C2741" s="4"/>
      <c r="D2741" s="4"/>
      <c r="E2741" s="4"/>
    </row>
    <row r="2742" spans="1:5" x14ac:dyDescent="0.2">
      <c r="A2742" s="4"/>
      <c r="B2742" s="4"/>
      <c r="C2742" s="4"/>
      <c r="D2742" s="4"/>
      <c r="E2742" s="4"/>
    </row>
    <row r="2743" spans="1:5" x14ac:dyDescent="0.2">
      <c r="A2743" s="4"/>
      <c r="B2743" s="4"/>
      <c r="C2743" s="4"/>
      <c r="D2743" s="4"/>
      <c r="E2743" s="4"/>
    </row>
    <row r="2744" spans="1:5" x14ac:dyDescent="0.2">
      <c r="A2744" s="4"/>
      <c r="B2744" s="4"/>
      <c r="C2744" s="4"/>
      <c r="D2744" s="4"/>
      <c r="E2744" s="4"/>
    </row>
    <row r="2745" spans="1:5" x14ac:dyDescent="0.2">
      <c r="A2745" s="4"/>
      <c r="B2745" s="4"/>
      <c r="C2745" s="4"/>
      <c r="D2745" s="4"/>
      <c r="E2745" s="4"/>
    </row>
    <row r="2746" spans="1:5" x14ac:dyDescent="0.2">
      <c r="A2746" s="4"/>
      <c r="B2746" s="4"/>
      <c r="C2746" s="4"/>
      <c r="D2746" s="4"/>
      <c r="E2746" s="4"/>
    </row>
    <row r="2747" spans="1:5" x14ac:dyDescent="0.2">
      <c r="A2747" s="4"/>
      <c r="B2747" s="4"/>
      <c r="C2747" s="4"/>
      <c r="D2747" s="4"/>
      <c r="E2747" s="4"/>
    </row>
    <row r="2748" spans="1:5" x14ac:dyDescent="0.2">
      <c r="A2748" s="4"/>
      <c r="B2748" s="4"/>
      <c r="C2748" s="4"/>
      <c r="D2748" s="4"/>
      <c r="E2748" s="4"/>
    </row>
    <row r="2749" spans="1:5" x14ac:dyDescent="0.2">
      <c r="A2749" s="4"/>
      <c r="B2749" s="4"/>
      <c r="C2749" s="4"/>
      <c r="D2749" s="4"/>
      <c r="E2749" s="4"/>
    </row>
    <row r="2750" spans="1:5" x14ac:dyDescent="0.2">
      <c r="A2750" s="4"/>
      <c r="B2750" s="4"/>
      <c r="C2750" s="4"/>
      <c r="D2750" s="4"/>
      <c r="E2750" s="4"/>
    </row>
    <row r="2751" spans="1:5" x14ac:dyDescent="0.2">
      <c r="A2751" s="4"/>
      <c r="B2751" s="4"/>
      <c r="C2751" s="4"/>
      <c r="D2751" s="4"/>
      <c r="E2751" s="4"/>
    </row>
    <row r="2752" spans="1:5" x14ac:dyDescent="0.2">
      <c r="A2752" s="4"/>
      <c r="B2752" s="4"/>
      <c r="C2752" s="4"/>
      <c r="D2752" s="4"/>
      <c r="E2752" s="4"/>
    </row>
    <row r="2753" spans="1:5" x14ac:dyDescent="0.2">
      <c r="A2753" s="4"/>
      <c r="B2753" s="4"/>
      <c r="C2753" s="4"/>
      <c r="D2753" s="4"/>
      <c r="E2753" s="4"/>
    </row>
    <row r="2754" spans="1:5" x14ac:dyDescent="0.2">
      <c r="A2754" s="4"/>
      <c r="B2754" s="4"/>
      <c r="C2754" s="4"/>
      <c r="D2754" s="4"/>
      <c r="E2754" s="4"/>
    </row>
    <row r="2755" spans="1:5" x14ac:dyDescent="0.2">
      <c r="A2755" s="4"/>
      <c r="B2755" s="4"/>
      <c r="C2755" s="4"/>
      <c r="D2755" s="4"/>
      <c r="E2755" s="4"/>
    </row>
    <row r="2756" spans="1:5" x14ac:dyDescent="0.2">
      <c r="A2756" s="4"/>
      <c r="B2756" s="4"/>
      <c r="C2756" s="4"/>
      <c r="D2756" s="4"/>
      <c r="E2756" s="4"/>
    </row>
    <row r="2757" spans="1:5" x14ac:dyDescent="0.2">
      <c r="A2757" s="4"/>
      <c r="B2757" s="4"/>
      <c r="C2757" s="4"/>
      <c r="D2757" s="4"/>
      <c r="E2757" s="4"/>
    </row>
    <row r="2758" spans="1:5" x14ac:dyDescent="0.2">
      <c r="A2758" s="4"/>
      <c r="B2758" s="4"/>
      <c r="C2758" s="4"/>
      <c r="D2758" s="4"/>
      <c r="E2758" s="4"/>
    </row>
    <row r="2759" spans="1:5" x14ac:dyDescent="0.2">
      <c r="A2759" s="4"/>
      <c r="B2759" s="4"/>
      <c r="C2759" s="4"/>
      <c r="D2759" s="4"/>
      <c r="E2759" s="4"/>
    </row>
    <row r="2760" spans="1:5" x14ac:dyDescent="0.2">
      <c r="A2760" s="4"/>
      <c r="B2760" s="4"/>
      <c r="C2760" s="4"/>
      <c r="D2760" s="4"/>
      <c r="E2760" s="4"/>
    </row>
    <row r="2761" spans="1:5" x14ac:dyDescent="0.2">
      <c r="A2761" s="4"/>
      <c r="B2761" s="4"/>
      <c r="C2761" s="4"/>
      <c r="D2761" s="4"/>
      <c r="E2761" s="4"/>
    </row>
    <row r="2762" spans="1:5" x14ac:dyDescent="0.2">
      <c r="A2762" s="4"/>
      <c r="B2762" s="4"/>
      <c r="C2762" s="4"/>
      <c r="D2762" s="4"/>
      <c r="E2762" s="4"/>
    </row>
    <row r="2763" spans="1:5" x14ac:dyDescent="0.2">
      <c r="A2763" s="4"/>
      <c r="B2763" s="4"/>
      <c r="C2763" s="4"/>
      <c r="D2763" s="4"/>
      <c r="E2763" s="4"/>
    </row>
    <row r="2764" spans="1:5" x14ac:dyDescent="0.2">
      <c r="A2764" s="4"/>
      <c r="B2764" s="4"/>
      <c r="C2764" s="4"/>
      <c r="D2764" s="4"/>
      <c r="E2764" s="4"/>
    </row>
    <row r="2765" spans="1:5" x14ac:dyDescent="0.2">
      <c r="A2765" s="4"/>
      <c r="B2765" s="4"/>
      <c r="C2765" s="4"/>
      <c r="D2765" s="4"/>
      <c r="E2765" s="4"/>
    </row>
    <row r="2766" spans="1:5" x14ac:dyDescent="0.2">
      <c r="A2766" s="4"/>
      <c r="B2766" s="4"/>
      <c r="C2766" s="4"/>
      <c r="D2766" s="4"/>
      <c r="E2766" s="4"/>
    </row>
    <row r="2767" spans="1:5" x14ac:dyDescent="0.2">
      <c r="A2767" s="4"/>
      <c r="B2767" s="4"/>
      <c r="C2767" s="4"/>
      <c r="D2767" s="4"/>
      <c r="E2767" s="4"/>
    </row>
    <row r="2768" spans="1:5" x14ac:dyDescent="0.2">
      <c r="A2768" s="4"/>
      <c r="B2768" s="4"/>
      <c r="C2768" s="4"/>
      <c r="D2768" s="4"/>
      <c r="E2768" s="4"/>
    </row>
    <row r="2769" spans="1:5" x14ac:dyDescent="0.2">
      <c r="A2769" s="4"/>
      <c r="B2769" s="4"/>
      <c r="C2769" s="4"/>
      <c r="D2769" s="4"/>
      <c r="E2769" s="4"/>
    </row>
    <row r="2770" spans="1:5" x14ac:dyDescent="0.2">
      <c r="A2770" s="4"/>
      <c r="B2770" s="4"/>
      <c r="C2770" s="4"/>
      <c r="D2770" s="4"/>
      <c r="E2770" s="4"/>
    </row>
    <row r="2771" spans="1:5" x14ac:dyDescent="0.2">
      <c r="A2771" s="4"/>
      <c r="B2771" s="4"/>
      <c r="C2771" s="4"/>
      <c r="D2771" s="4"/>
      <c r="E2771" s="4"/>
    </row>
    <row r="2772" spans="1:5" x14ac:dyDescent="0.2">
      <c r="A2772" s="4"/>
      <c r="B2772" s="4"/>
      <c r="C2772" s="4"/>
      <c r="D2772" s="4"/>
      <c r="E2772" s="4"/>
    </row>
    <row r="2773" spans="1:5" x14ac:dyDescent="0.2">
      <c r="A2773" s="4"/>
      <c r="B2773" s="4"/>
      <c r="C2773" s="4"/>
      <c r="D2773" s="4"/>
      <c r="E2773" s="4"/>
    </row>
    <row r="2774" spans="1:5" x14ac:dyDescent="0.2">
      <c r="A2774" s="4"/>
      <c r="B2774" s="4"/>
      <c r="C2774" s="4"/>
      <c r="D2774" s="4"/>
      <c r="E2774" s="4"/>
    </row>
    <row r="2775" spans="1:5" x14ac:dyDescent="0.2">
      <c r="A2775" s="4"/>
      <c r="B2775" s="4"/>
      <c r="C2775" s="4"/>
      <c r="D2775" s="4"/>
      <c r="E2775" s="4"/>
    </row>
    <row r="2776" spans="1:5" x14ac:dyDescent="0.2">
      <c r="A2776" s="4"/>
      <c r="B2776" s="4"/>
      <c r="C2776" s="4"/>
      <c r="D2776" s="4"/>
      <c r="E2776" s="4"/>
    </row>
    <row r="2777" spans="1:5" x14ac:dyDescent="0.2">
      <c r="A2777" s="4"/>
      <c r="B2777" s="4"/>
      <c r="C2777" s="4"/>
      <c r="D2777" s="4"/>
      <c r="E2777" s="4"/>
    </row>
    <row r="2778" spans="1:5" x14ac:dyDescent="0.2">
      <c r="A2778" s="4"/>
      <c r="B2778" s="4"/>
      <c r="C2778" s="4"/>
      <c r="D2778" s="4"/>
      <c r="E2778" s="4"/>
    </row>
    <row r="2779" spans="1:5" x14ac:dyDescent="0.2">
      <c r="A2779" s="4"/>
      <c r="B2779" s="4"/>
      <c r="C2779" s="4"/>
      <c r="D2779" s="4"/>
      <c r="E2779" s="4"/>
    </row>
    <row r="2780" spans="1:5" x14ac:dyDescent="0.2">
      <c r="A2780" s="4"/>
      <c r="B2780" s="4"/>
      <c r="C2780" s="4"/>
      <c r="D2780" s="4"/>
      <c r="E2780" s="4"/>
    </row>
    <row r="2781" spans="1:5" x14ac:dyDescent="0.2">
      <c r="A2781" s="4"/>
      <c r="B2781" s="4"/>
      <c r="C2781" s="4"/>
      <c r="D2781" s="4"/>
      <c r="E2781" s="4"/>
    </row>
    <row r="2782" spans="1:5" x14ac:dyDescent="0.2">
      <c r="A2782" s="4"/>
      <c r="B2782" s="4"/>
      <c r="C2782" s="4"/>
      <c r="D2782" s="4"/>
      <c r="E2782" s="4"/>
    </row>
    <row r="2783" spans="1:5" x14ac:dyDescent="0.2">
      <c r="A2783" s="4"/>
      <c r="B2783" s="4"/>
      <c r="C2783" s="4"/>
      <c r="D2783" s="4"/>
      <c r="E2783" s="4"/>
    </row>
    <row r="2784" spans="1:5" x14ac:dyDescent="0.2">
      <c r="A2784" s="4"/>
      <c r="B2784" s="4"/>
      <c r="C2784" s="4"/>
      <c r="D2784" s="4"/>
      <c r="E2784" s="4"/>
    </row>
    <row r="2785" spans="1:5" x14ac:dyDescent="0.2">
      <c r="A2785" s="4"/>
      <c r="B2785" s="4"/>
      <c r="C2785" s="4"/>
      <c r="D2785" s="4"/>
      <c r="E2785" s="4"/>
    </row>
    <row r="2786" spans="1:5" x14ac:dyDescent="0.2">
      <c r="A2786" s="4"/>
      <c r="B2786" s="4"/>
      <c r="C2786" s="4"/>
      <c r="D2786" s="4"/>
      <c r="E2786" s="4"/>
    </row>
    <row r="2787" spans="1:5" x14ac:dyDescent="0.2">
      <c r="A2787" s="4"/>
      <c r="B2787" s="4"/>
      <c r="C2787" s="4"/>
      <c r="D2787" s="4"/>
      <c r="E2787" s="4"/>
    </row>
    <row r="2788" spans="1:5" x14ac:dyDescent="0.2">
      <c r="A2788" s="4"/>
      <c r="B2788" s="4"/>
      <c r="C2788" s="4"/>
      <c r="D2788" s="4"/>
      <c r="E2788" s="4"/>
    </row>
    <row r="2789" spans="1:5" x14ac:dyDescent="0.2">
      <c r="A2789" s="4"/>
      <c r="B2789" s="4"/>
      <c r="C2789" s="4"/>
      <c r="D2789" s="4"/>
      <c r="E2789" s="4"/>
    </row>
    <row r="2790" spans="1:5" x14ac:dyDescent="0.2">
      <c r="A2790" s="4"/>
      <c r="B2790" s="4"/>
      <c r="C2790" s="4"/>
      <c r="D2790" s="4"/>
      <c r="E2790" s="4"/>
    </row>
    <row r="2791" spans="1:5" x14ac:dyDescent="0.2">
      <c r="A2791" s="4"/>
      <c r="B2791" s="4"/>
      <c r="C2791" s="4"/>
      <c r="D2791" s="4"/>
      <c r="E2791" s="4"/>
    </row>
    <row r="2792" spans="1:5" x14ac:dyDescent="0.2">
      <c r="A2792" s="4"/>
      <c r="B2792" s="4"/>
      <c r="C2792" s="4"/>
      <c r="D2792" s="4"/>
      <c r="E2792" s="4"/>
    </row>
    <row r="2793" spans="1:5" x14ac:dyDescent="0.2">
      <c r="A2793" s="4"/>
      <c r="B2793" s="4"/>
      <c r="C2793" s="4"/>
      <c r="D2793" s="4"/>
      <c r="E2793" s="4"/>
    </row>
    <row r="2794" spans="1:5" x14ac:dyDescent="0.2">
      <c r="A2794" s="4"/>
      <c r="B2794" s="4"/>
      <c r="C2794" s="4"/>
      <c r="D2794" s="4"/>
      <c r="E2794" s="4"/>
    </row>
    <row r="2795" spans="1:5" x14ac:dyDescent="0.2">
      <c r="A2795" s="4"/>
      <c r="B2795" s="4"/>
      <c r="C2795" s="4"/>
      <c r="D2795" s="4"/>
      <c r="E2795" s="4"/>
    </row>
    <row r="2796" spans="1:5" x14ac:dyDescent="0.2">
      <c r="A2796" s="4"/>
      <c r="B2796" s="4"/>
      <c r="C2796" s="4"/>
      <c r="D2796" s="4"/>
      <c r="E2796" s="4"/>
    </row>
    <row r="2797" spans="1:5" x14ac:dyDescent="0.2">
      <c r="A2797" s="4"/>
      <c r="B2797" s="4"/>
      <c r="C2797" s="4"/>
      <c r="D2797" s="4"/>
      <c r="E2797" s="4"/>
    </row>
    <row r="2798" spans="1:5" x14ac:dyDescent="0.2">
      <c r="A2798" s="4"/>
      <c r="B2798" s="4"/>
      <c r="C2798" s="4"/>
      <c r="D2798" s="4"/>
      <c r="E2798" s="4"/>
    </row>
    <row r="2799" spans="1:5" x14ac:dyDescent="0.2">
      <c r="A2799" s="4"/>
      <c r="B2799" s="4"/>
      <c r="C2799" s="4"/>
      <c r="D2799" s="4"/>
      <c r="E2799" s="4"/>
    </row>
    <row r="2800" spans="1:5" x14ac:dyDescent="0.2">
      <c r="A2800" s="4"/>
      <c r="B2800" s="4"/>
      <c r="C2800" s="4"/>
      <c r="D2800" s="4"/>
      <c r="E2800" s="4"/>
    </row>
    <row r="2801" spans="1:5" x14ac:dyDescent="0.2">
      <c r="A2801" s="4"/>
      <c r="B2801" s="4"/>
      <c r="C2801" s="4"/>
      <c r="D2801" s="4"/>
      <c r="E2801" s="4"/>
    </row>
    <row r="2802" spans="1:5" x14ac:dyDescent="0.2">
      <c r="A2802" s="4"/>
      <c r="B2802" s="4"/>
      <c r="C2802" s="4"/>
      <c r="D2802" s="4"/>
      <c r="E2802" s="4"/>
    </row>
    <row r="2803" spans="1:5" x14ac:dyDescent="0.2">
      <c r="A2803" s="4"/>
      <c r="B2803" s="4"/>
      <c r="C2803" s="4"/>
      <c r="D2803" s="4"/>
      <c r="E2803" s="4"/>
    </row>
    <row r="2804" spans="1:5" x14ac:dyDescent="0.2">
      <c r="A2804" s="4"/>
      <c r="B2804" s="4"/>
      <c r="C2804" s="4"/>
      <c r="D2804" s="4"/>
      <c r="E2804" s="4"/>
    </row>
    <row r="2805" spans="1:5" x14ac:dyDescent="0.2">
      <c r="A2805" s="4"/>
      <c r="B2805" s="4"/>
      <c r="C2805" s="4"/>
      <c r="D2805" s="4"/>
      <c r="E2805" s="4"/>
    </row>
    <row r="2806" spans="1:5" x14ac:dyDescent="0.2">
      <c r="A2806" s="4"/>
      <c r="B2806" s="4"/>
      <c r="C2806" s="4"/>
      <c r="D2806" s="4"/>
      <c r="E2806" s="4"/>
    </row>
    <row r="2807" spans="1:5" x14ac:dyDescent="0.2">
      <c r="A2807" s="4"/>
      <c r="B2807" s="4"/>
      <c r="C2807" s="4"/>
      <c r="D2807" s="4"/>
      <c r="E2807" s="4"/>
    </row>
    <row r="2808" spans="1:5" x14ac:dyDescent="0.2">
      <c r="A2808" s="4"/>
      <c r="B2808" s="4"/>
      <c r="C2808" s="4"/>
      <c r="D2808" s="4"/>
      <c r="E2808" s="4"/>
    </row>
    <row r="2809" spans="1:5" x14ac:dyDescent="0.2">
      <c r="A2809" s="4"/>
      <c r="B2809" s="4"/>
      <c r="C2809" s="4"/>
      <c r="D2809" s="4"/>
      <c r="E2809" s="4"/>
    </row>
    <row r="2810" spans="1:5" x14ac:dyDescent="0.2">
      <c r="A2810" s="4"/>
      <c r="B2810" s="4"/>
      <c r="C2810" s="4"/>
      <c r="D2810" s="4"/>
      <c r="E2810" s="4"/>
    </row>
    <row r="2811" spans="1:5" x14ac:dyDescent="0.2">
      <c r="A2811" s="4"/>
      <c r="B2811" s="4"/>
      <c r="C2811" s="4"/>
      <c r="D2811" s="4"/>
      <c r="E2811" s="4"/>
    </row>
    <row r="2812" spans="1:5" x14ac:dyDescent="0.2">
      <c r="A2812" s="4"/>
      <c r="B2812" s="4"/>
      <c r="C2812" s="4"/>
      <c r="D2812" s="4"/>
      <c r="E2812" s="4"/>
    </row>
    <row r="2813" spans="1:5" x14ac:dyDescent="0.2">
      <c r="A2813" s="4"/>
      <c r="B2813" s="4"/>
      <c r="C2813" s="4"/>
      <c r="D2813" s="4"/>
      <c r="E2813" s="4"/>
    </row>
    <row r="2814" spans="1:5" x14ac:dyDescent="0.2">
      <c r="A2814" s="4"/>
      <c r="B2814" s="4"/>
      <c r="C2814" s="4"/>
      <c r="D2814" s="4"/>
      <c r="E2814" s="4"/>
    </row>
    <row r="2815" spans="1:5" x14ac:dyDescent="0.2">
      <c r="A2815" s="4"/>
      <c r="B2815" s="4"/>
      <c r="C2815" s="4"/>
      <c r="D2815" s="4"/>
      <c r="E2815" s="4"/>
    </row>
    <row r="2816" spans="1:5" x14ac:dyDescent="0.2">
      <c r="A2816" s="4"/>
      <c r="B2816" s="4"/>
      <c r="C2816" s="4"/>
      <c r="D2816" s="4"/>
      <c r="E2816" s="4"/>
    </row>
    <row r="2817" spans="1:5" x14ac:dyDescent="0.2">
      <c r="A2817" s="4"/>
      <c r="B2817" s="4"/>
      <c r="C2817" s="4"/>
      <c r="D2817" s="4"/>
      <c r="E2817" s="4"/>
    </row>
    <row r="2818" spans="1:5" x14ac:dyDescent="0.2">
      <c r="A2818" s="4"/>
      <c r="B2818" s="4"/>
      <c r="C2818" s="4"/>
      <c r="D2818" s="4"/>
      <c r="E2818" s="4"/>
    </row>
    <row r="2819" spans="1:5" x14ac:dyDescent="0.2">
      <c r="A2819" s="4"/>
      <c r="B2819" s="4"/>
      <c r="C2819" s="4"/>
      <c r="D2819" s="4"/>
      <c r="E2819" s="4"/>
    </row>
    <row r="2820" spans="1:5" x14ac:dyDescent="0.2">
      <c r="A2820" s="4"/>
      <c r="B2820" s="4"/>
      <c r="C2820" s="4"/>
      <c r="D2820" s="4"/>
      <c r="E2820" s="4"/>
    </row>
    <row r="2821" spans="1:5" x14ac:dyDescent="0.2">
      <c r="A2821" s="4"/>
      <c r="B2821" s="4"/>
      <c r="C2821" s="4"/>
      <c r="D2821" s="4"/>
      <c r="E2821" s="4"/>
    </row>
    <row r="2822" spans="1:5" x14ac:dyDescent="0.2">
      <c r="A2822" s="4"/>
      <c r="B2822" s="4"/>
      <c r="C2822" s="4"/>
      <c r="D2822" s="4"/>
      <c r="E2822" s="4"/>
    </row>
    <row r="2823" spans="1:5" x14ac:dyDescent="0.2">
      <c r="A2823" s="4"/>
      <c r="B2823" s="4"/>
      <c r="C2823" s="4"/>
      <c r="D2823" s="4"/>
      <c r="E2823" s="4"/>
    </row>
    <row r="2824" spans="1:5" x14ac:dyDescent="0.2">
      <c r="A2824" s="4"/>
      <c r="B2824" s="4"/>
      <c r="C2824" s="4"/>
      <c r="D2824" s="4"/>
      <c r="E2824" s="4"/>
    </row>
    <row r="2825" spans="1:5" x14ac:dyDescent="0.2">
      <c r="A2825" s="4"/>
      <c r="B2825" s="4"/>
      <c r="C2825" s="4"/>
      <c r="D2825" s="4"/>
      <c r="E2825" s="4"/>
    </row>
    <row r="2826" spans="1:5" x14ac:dyDescent="0.2">
      <c r="A2826" s="4"/>
      <c r="B2826" s="4"/>
      <c r="C2826" s="4"/>
      <c r="D2826" s="4"/>
      <c r="E2826" s="4"/>
    </row>
    <row r="2827" spans="1:5" x14ac:dyDescent="0.2">
      <c r="A2827" s="4"/>
      <c r="B2827" s="4"/>
      <c r="C2827" s="4"/>
      <c r="D2827" s="4"/>
      <c r="E2827" s="4"/>
    </row>
    <row r="2828" spans="1:5" x14ac:dyDescent="0.2">
      <c r="A2828" s="4"/>
      <c r="B2828" s="4"/>
      <c r="C2828" s="4"/>
      <c r="D2828" s="4"/>
      <c r="E2828" s="4"/>
    </row>
    <row r="2829" spans="1:5" x14ac:dyDescent="0.2">
      <c r="A2829" s="4"/>
      <c r="B2829" s="4"/>
      <c r="C2829" s="4"/>
      <c r="D2829" s="4"/>
      <c r="E2829" s="4"/>
    </row>
    <row r="2830" spans="1:5" x14ac:dyDescent="0.2">
      <c r="A2830" s="4"/>
      <c r="B2830" s="4"/>
      <c r="C2830" s="4"/>
      <c r="D2830" s="4"/>
      <c r="E2830" s="4"/>
    </row>
    <row r="2831" spans="1:5" x14ac:dyDescent="0.2">
      <c r="A2831" s="4"/>
      <c r="B2831" s="4"/>
      <c r="C2831" s="4"/>
      <c r="D2831" s="4"/>
      <c r="E2831" s="4"/>
    </row>
    <row r="2832" spans="1:5" x14ac:dyDescent="0.2">
      <c r="A2832" s="4"/>
      <c r="B2832" s="4"/>
      <c r="C2832" s="4"/>
      <c r="D2832" s="4"/>
      <c r="E2832" s="4"/>
    </row>
    <row r="2833" spans="1:5" x14ac:dyDescent="0.2">
      <c r="A2833" s="4"/>
      <c r="B2833" s="4"/>
      <c r="C2833" s="4"/>
      <c r="D2833" s="4"/>
      <c r="E2833" s="4"/>
    </row>
    <row r="2834" spans="1:5" x14ac:dyDescent="0.2">
      <c r="A2834" s="4"/>
      <c r="B2834" s="4"/>
      <c r="C2834" s="4"/>
      <c r="D2834" s="4"/>
      <c r="E2834" s="4"/>
    </row>
    <row r="2835" spans="1:5" x14ac:dyDescent="0.2">
      <c r="A2835" s="4"/>
      <c r="B2835" s="4"/>
      <c r="C2835" s="4"/>
      <c r="D2835" s="4"/>
      <c r="E2835" s="4"/>
    </row>
    <row r="2836" spans="1:5" x14ac:dyDescent="0.2">
      <c r="A2836" s="4"/>
      <c r="B2836" s="4"/>
      <c r="C2836" s="4"/>
      <c r="D2836" s="4"/>
      <c r="E2836" s="4"/>
    </row>
    <row r="2837" spans="1:5" x14ac:dyDescent="0.2">
      <c r="A2837" s="4"/>
      <c r="B2837" s="4"/>
      <c r="C2837" s="4"/>
      <c r="D2837" s="4"/>
      <c r="E2837" s="4"/>
    </row>
    <row r="2838" spans="1:5" x14ac:dyDescent="0.2">
      <c r="A2838" s="4"/>
      <c r="B2838" s="4"/>
      <c r="C2838" s="4"/>
      <c r="D2838" s="4"/>
      <c r="E2838" s="4"/>
    </row>
    <row r="2839" spans="1:5" x14ac:dyDescent="0.2">
      <c r="A2839" s="4"/>
      <c r="B2839" s="4"/>
      <c r="C2839" s="4"/>
      <c r="D2839" s="4"/>
      <c r="E2839" s="4"/>
    </row>
    <row r="2840" spans="1:5" x14ac:dyDescent="0.2">
      <c r="A2840" s="4"/>
      <c r="B2840" s="4"/>
      <c r="C2840" s="4"/>
      <c r="D2840" s="4"/>
      <c r="E2840" s="4"/>
    </row>
    <row r="2841" spans="1:5" x14ac:dyDescent="0.2">
      <c r="A2841" s="4"/>
      <c r="B2841" s="4"/>
      <c r="C2841" s="4"/>
      <c r="D2841" s="4"/>
      <c r="E2841" s="4"/>
    </row>
    <row r="2842" spans="1:5" x14ac:dyDescent="0.2">
      <c r="A2842" s="4"/>
      <c r="B2842" s="4"/>
      <c r="C2842" s="4"/>
      <c r="D2842" s="4"/>
      <c r="E2842" s="4"/>
    </row>
    <row r="2843" spans="1:5" x14ac:dyDescent="0.2">
      <c r="A2843" s="4"/>
      <c r="B2843" s="4"/>
      <c r="C2843" s="4"/>
      <c r="D2843" s="4"/>
      <c r="E2843" s="4"/>
    </row>
    <row r="2844" spans="1:5" x14ac:dyDescent="0.2">
      <c r="A2844" s="4"/>
      <c r="B2844" s="4"/>
      <c r="C2844" s="4"/>
      <c r="D2844" s="4"/>
      <c r="E2844" s="4"/>
    </row>
    <row r="2845" spans="1:5" x14ac:dyDescent="0.2">
      <c r="A2845" s="4"/>
      <c r="B2845" s="4"/>
      <c r="C2845" s="4"/>
      <c r="D2845" s="4"/>
      <c r="E2845" s="4"/>
    </row>
    <row r="2846" spans="1:5" x14ac:dyDescent="0.2">
      <c r="A2846" s="4"/>
      <c r="B2846" s="4"/>
      <c r="C2846" s="4"/>
      <c r="D2846" s="4"/>
      <c r="E2846" s="4"/>
    </row>
    <row r="2847" spans="1:5" x14ac:dyDescent="0.2">
      <c r="A2847" s="4"/>
      <c r="B2847" s="4"/>
      <c r="C2847" s="4"/>
      <c r="D2847" s="4"/>
      <c r="E2847" s="4"/>
    </row>
    <row r="2848" spans="1:5" x14ac:dyDescent="0.2">
      <c r="A2848" s="4"/>
      <c r="B2848" s="4"/>
      <c r="C2848" s="4"/>
      <c r="D2848" s="4"/>
      <c r="E2848" s="4"/>
    </row>
    <row r="2849" spans="1:5" x14ac:dyDescent="0.2">
      <c r="A2849" s="4"/>
      <c r="B2849" s="4"/>
      <c r="C2849" s="4"/>
      <c r="D2849" s="4"/>
      <c r="E2849" s="4"/>
    </row>
    <row r="2850" spans="1:5" x14ac:dyDescent="0.2">
      <c r="A2850" s="4"/>
      <c r="B2850" s="4"/>
      <c r="C2850" s="4"/>
      <c r="D2850" s="4"/>
      <c r="E2850" s="4"/>
    </row>
    <row r="2851" spans="1:5" x14ac:dyDescent="0.2">
      <c r="A2851" s="4"/>
      <c r="B2851" s="4"/>
      <c r="C2851" s="4"/>
      <c r="D2851" s="4"/>
      <c r="E2851" s="4"/>
    </row>
    <row r="2852" spans="1:5" x14ac:dyDescent="0.2">
      <c r="A2852" s="4"/>
      <c r="B2852" s="4"/>
      <c r="C2852" s="4"/>
      <c r="D2852" s="4"/>
      <c r="E2852" s="4"/>
    </row>
    <row r="2853" spans="1:5" x14ac:dyDescent="0.2">
      <c r="A2853" s="4"/>
      <c r="B2853" s="4"/>
      <c r="C2853" s="4"/>
      <c r="D2853" s="4"/>
      <c r="E2853" s="4"/>
    </row>
    <row r="2854" spans="1:5" x14ac:dyDescent="0.2">
      <c r="A2854" s="4"/>
      <c r="B2854" s="4"/>
      <c r="C2854" s="4"/>
      <c r="D2854" s="4"/>
      <c r="E2854" s="4"/>
    </row>
    <row r="2855" spans="1:5" x14ac:dyDescent="0.2">
      <c r="A2855" s="4"/>
      <c r="B2855" s="4"/>
      <c r="C2855" s="4"/>
      <c r="D2855" s="4"/>
      <c r="E2855" s="4"/>
    </row>
    <row r="2856" spans="1:5" x14ac:dyDescent="0.2">
      <c r="A2856" s="4"/>
      <c r="B2856" s="4"/>
      <c r="C2856" s="4"/>
      <c r="D2856" s="4"/>
      <c r="E2856" s="4"/>
    </row>
    <row r="2857" spans="1:5" x14ac:dyDescent="0.2">
      <c r="A2857" s="4"/>
      <c r="B2857" s="4"/>
      <c r="C2857" s="4"/>
      <c r="D2857" s="4"/>
      <c r="E2857" s="4"/>
    </row>
    <row r="2858" spans="1:5" x14ac:dyDescent="0.2">
      <c r="A2858" s="4"/>
      <c r="B2858" s="4"/>
      <c r="C2858" s="4"/>
      <c r="D2858" s="4"/>
      <c r="E2858" s="4"/>
    </row>
    <row r="2859" spans="1:5" x14ac:dyDescent="0.2">
      <c r="A2859" s="4"/>
      <c r="B2859" s="4"/>
      <c r="C2859" s="4"/>
      <c r="D2859" s="4"/>
      <c r="E2859" s="4"/>
    </row>
    <row r="2860" spans="1:5" x14ac:dyDescent="0.2">
      <c r="A2860" s="4"/>
      <c r="B2860" s="4"/>
      <c r="C2860" s="4"/>
      <c r="D2860" s="4"/>
      <c r="E2860" s="4"/>
    </row>
    <row r="2861" spans="1:5" x14ac:dyDescent="0.2">
      <c r="A2861" s="4"/>
      <c r="B2861" s="4"/>
      <c r="C2861" s="4"/>
      <c r="D2861" s="4"/>
      <c r="E2861" s="4"/>
    </row>
    <row r="2862" spans="1:5" x14ac:dyDescent="0.2">
      <c r="A2862" s="4"/>
      <c r="B2862" s="4"/>
      <c r="C2862" s="4"/>
      <c r="D2862" s="4"/>
      <c r="E2862" s="4"/>
    </row>
    <row r="2863" spans="1:5" x14ac:dyDescent="0.2">
      <c r="A2863" s="4"/>
      <c r="B2863" s="4"/>
      <c r="C2863" s="4"/>
      <c r="D2863" s="4"/>
      <c r="E2863" s="4"/>
    </row>
    <row r="2864" spans="1:5" x14ac:dyDescent="0.2">
      <c r="A2864" s="4"/>
      <c r="B2864" s="4"/>
      <c r="C2864" s="4"/>
      <c r="D2864" s="4"/>
      <c r="E2864" s="4"/>
    </row>
    <row r="2865" spans="1:5" x14ac:dyDescent="0.2">
      <c r="A2865" s="4"/>
      <c r="B2865" s="4"/>
      <c r="C2865" s="4"/>
      <c r="D2865" s="4"/>
      <c r="E2865" s="4"/>
    </row>
    <row r="2866" spans="1:5" x14ac:dyDescent="0.2">
      <c r="A2866" s="4"/>
      <c r="B2866" s="4"/>
      <c r="C2866" s="4"/>
      <c r="D2866" s="4"/>
      <c r="E2866" s="4"/>
    </row>
    <row r="2867" spans="1:5" x14ac:dyDescent="0.2">
      <c r="A2867" s="4"/>
      <c r="B2867" s="4"/>
      <c r="C2867" s="4"/>
      <c r="D2867" s="4"/>
      <c r="E2867" s="4"/>
    </row>
    <row r="2868" spans="1:5" x14ac:dyDescent="0.2">
      <c r="A2868" s="4"/>
      <c r="B2868" s="4"/>
      <c r="C2868" s="4"/>
      <c r="D2868" s="4"/>
      <c r="E2868" s="4"/>
    </row>
    <row r="2869" spans="1:5" x14ac:dyDescent="0.2">
      <c r="A2869" s="4"/>
      <c r="B2869" s="4"/>
      <c r="C2869" s="4"/>
      <c r="D2869" s="4"/>
      <c r="E2869" s="4"/>
    </row>
    <row r="2870" spans="1:5" x14ac:dyDescent="0.2">
      <c r="A2870" s="4"/>
      <c r="B2870" s="4"/>
      <c r="C2870" s="4"/>
      <c r="D2870" s="4"/>
      <c r="E2870" s="4"/>
    </row>
    <row r="2871" spans="1:5" x14ac:dyDescent="0.2">
      <c r="A2871" s="4"/>
      <c r="B2871" s="4"/>
      <c r="C2871" s="4"/>
      <c r="D2871" s="4"/>
      <c r="E2871" s="4"/>
    </row>
    <row r="2872" spans="1:5" x14ac:dyDescent="0.2">
      <c r="A2872" s="4"/>
      <c r="B2872" s="4"/>
      <c r="C2872" s="4"/>
      <c r="D2872" s="4"/>
      <c r="E2872" s="4"/>
    </row>
    <row r="2873" spans="1:5" x14ac:dyDescent="0.2">
      <c r="A2873" s="4"/>
      <c r="B2873" s="4"/>
      <c r="C2873" s="4"/>
      <c r="D2873" s="4"/>
      <c r="E2873" s="4"/>
    </row>
    <row r="2874" spans="1:5" x14ac:dyDescent="0.2">
      <c r="A2874" s="4"/>
      <c r="B2874" s="4"/>
      <c r="C2874" s="4"/>
      <c r="D2874" s="4"/>
      <c r="E2874" s="4"/>
    </row>
    <row r="2875" spans="1:5" x14ac:dyDescent="0.2">
      <c r="A2875" s="4"/>
      <c r="B2875" s="4"/>
      <c r="C2875" s="4"/>
      <c r="D2875" s="4"/>
      <c r="E2875" s="4"/>
    </row>
    <row r="2876" spans="1:5" x14ac:dyDescent="0.2">
      <c r="A2876" s="4"/>
      <c r="B2876" s="4"/>
      <c r="C2876" s="4"/>
      <c r="D2876" s="4"/>
      <c r="E2876" s="4"/>
    </row>
    <row r="2877" spans="1:5" x14ac:dyDescent="0.2">
      <c r="A2877" s="4"/>
      <c r="B2877" s="4"/>
      <c r="C2877" s="4"/>
      <c r="D2877" s="4"/>
      <c r="E2877" s="4"/>
    </row>
    <row r="2878" spans="1:5" x14ac:dyDescent="0.2">
      <c r="A2878" s="4"/>
      <c r="B2878" s="4"/>
      <c r="C2878" s="4"/>
      <c r="D2878" s="4"/>
      <c r="E2878" s="4"/>
    </row>
    <row r="2879" spans="1:5" x14ac:dyDescent="0.2">
      <c r="A2879" s="4"/>
      <c r="B2879" s="4"/>
      <c r="C2879" s="4"/>
      <c r="D2879" s="4"/>
      <c r="E2879" s="4"/>
    </row>
    <row r="2880" spans="1:5" x14ac:dyDescent="0.2">
      <c r="A2880" s="4"/>
      <c r="B2880" s="4"/>
      <c r="C2880" s="4"/>
      <c r="D2880" s="4"/>
      <c r="E2880" s="4"/>
    </row>
    <row r="2881" spans="1:5" x14ac:dyDescent="0.2">
      <c r="A2881" s="4"/>
      <c r="B2881" s="4"/>
      <c r="C2881" s="4"/>
      <c r="D2881" s="4"/>
      <c r="E2881" s="4"/>
    </row>
    <row r="2882" spans="1:5" x14ac:dyDescent="0.2">
      <c r="A2882" s="4"/>
      <c r="B2882" s="4"/>
      <c r="C2882" s="4"/>
      <c r="D2882" s="4"/>
      <c r="E2882" s="4"/>
    </row>
    <row r="2883" spans="1:5" x14ac:dyDescent="0.2">
      <c r="A2883" s="4"/>
      <c r="B2883" s="4"/>
      <c r="C2883" s="4"/>
      <c r="D2883" s="4"/>
      <c r="E2883" s="4"/>
    </row>
    <row r="2884" spans="1:5" x14ac:dyDescent="0.2">
      <c r="A2884" s="4"/>
      <c r="B2884" s="4"/>
      <c r="C2884" s="4"/>
      <c r="D2884" s="4"/>
      <c r="E2884" s="4"/>
    </row>
    <row r="2885" spans="1:5" x14ac:dyDescent="0.2">
      <c r="A2885" s="4"/>
      <c r="B2885" s="4"/>
      <c r="C2885" s="4"/>
      <c r="D2885" s="4"/>
      <c r="E2885" s="4"/>
    </row>
    <row r="2886" spans="1:5" x14ac:dyDescent="0.2">
      <c r="A2886" s="4"/>
      <c r="B2886" s="4"/>
      <c r="C2886" s="4"/>
      <c r="D2886" s="4"/>
      <c r="E2886" s="4"/>
    </row>
    <row r="2887" spans="1:5" x14ac:dyDescent="0.2">
      <c r="A2887" s="4"/>
      <c r="B2887" s="4"/>
      <c r="C2887" s="4"/>
      <c r="D2887" s="4"/>
      <c r="E2887" s="4"/>
    </row>
    <row r="2888" spans="1:5" x14ac:dyDescent="0.2">
      <c r="A2888" s="4"/>
      <c r="B2888" s="4"/>
      <c r="C2888" s="4"/>
      <c r="D2888" s="4"/>
      <c r="E2888" s="4"/>
    </row>
    <row r="2889" spans="1:5" x14ac:dyDescent="0.2">
      <c r="A2889" s="4"/>
      <c r="B2889" s="4"/>
      <c r="C2889" s="4"/>
      <c r="D2889" s="4"/>
      <c r="E2889" s="4"/>
    </row>
    <row r="2890" spans="1:5" x14ac:dyDescent="0.2">
      <c r="A2890" s="4"/>
      <c r="B2890" s="4"/>
      <c r="C2890" s="4"/>
      <c r="D2890" s="4"/>
      <c r="E2890" s="4"/>
    </row>
    <row r="2891" spans="1:5" x14ac:dyDescent="0.2">
      <c r="A2891" s="4"/>
      <c r="B2891" s="4"/>
      <c r="C2891" s="4"/>
      <c r="D2891" s="4"/>
      <c r="E2891" s="4"/>
    </row>
    <row r="2892" spans="1:5" x14ac:dyDescent="0.2">
      <c r="A2892" s="4"/>
      <c r="B2892" s="4"/>
      <c r="C2892" s="4"/>
      <c r="D2892" s="4"/>
      <c r="E2892" s="4"/>
    </row>
    <row r="2893" spans="1:5" x14ac:dyDescent="0.2">
      <c r="A2893" s="4"/>
      <c r="B2893" s="4"/>
      <c r="C2893" s="4"/>
      <c r="D2893" s="4"/>
      <c r="E2893" s="4"/>
    </row>
    <row r="2894" spans="1:5" x14ac:dyDescent="0.2">
      <c r="A2894" s="4"/>
      <c r="B2894" s="4"/>
      <c r="C2894" s="4"/>
      <c r="D2894" s="4"/>
      <c r="E2894" s="4"/>
    </row>
    <row r="2895" spans="1:5" x14ac:dyDescent="0.2">
      <c r="A2895" s="4"/>
      <c r="B2895" s="4"/>
      <c r="C2895" s="4"/>
      <c r="D2895" s="4"/>
      <c r="E2895" s="4"/>
    </row>
    <row r="2896" spans="1:5" x14ac:dyDescent="0.2">
      <c r="A2896" s="4"/>
      <c r="B2896" s="4"/>
      <c r="C2896" s="4"/>
      <c r="D2896" s="4"/>
      <c r="E2896" s="4"/>
    </row>
    <row r="2897" spans="1:5" x14ac:dyDescent="0.2">
      <c r="A2897" s="4"/>
      <c r="B2897" s="4"/>
      <c r="C2897" s="4"/>
      <c r="D2897" s="4"/>
      <c r="E2897" s="4"/>
    </row>
    <row r="2898" spans="1:5" x14ac:dyDescent="0.2">
      <c r="A2898" s="4"/>
      <c r="B2898" s="4"/>
      <c r="C2898" s="4"/>
      <c r="D2898" s="4"/>
      <c r="E2898" s="4"/>
    </row>
    <row r="2899" spans="1:5" x14ac:dyDescent="0.2">
      <c r="A2899" s="4"/>
      <c r="B2899" s="4"/>
      <c r="C2899" s="4"/>
      <c r="D2899" s="4"/>
      <c r="E2899" s="4"/>
    </row>
    <row r="2900" spans="1:5" x14ac:dyDescent="0.2">
      <c r="A2900" s="4"/>
      <c r="B2900" s="4"/>
      <c r="C2900" s="4"/>
      <c r="D2900" s="4"/>
      <c r="E2900" s="4"/>
    </row>
    <row r="2901" spans="1:5" x14ac:dyDescent="0.2">
      <c r="A2901" s="4"/>
      <c r="B2901" s="4"/>
      <c r="C2901" s="4"/>
      <c r="D2901" s="4"/>
      <c r="E2901" s="4"/>
    </row>
    <row r="2902" spans="1:5" x14ac:dyDescent="0.2">
      <c r="A2902" s="4"/>
      <c r="B2902" s="4"/>
      <c r="C2902" s="4"/>
      <c r="D2902" s="4"/>
      <c r="E2902" s="4"/>
    </row>
    <row r="2903" spans="1:5" x14ac:dyDescent="0.2">
      <c r="A2903" s="4"/>
      <c r="B2903" s="4"/>
      <c r="C2903" s="4"/>
      <c r="D2903" s="4"/>
      <c r="E2903" s="4"/>
    </row>
    <row r="2904" spans="1:5" x14ac:dyDescent="0.2">
      <c r="A2904" s="4"/>
      <c r="B2904" s="4"/>
      <c r="C2904" s="4"/>
      <c r="D2904" s="4"/>
      <c r="E2904" s="4"/>
    </row>
    <row r="2905" spans="1:5" x14ac:dyDescent="0.2">
      <c r="A2905" s="4"/>
      <c r="B2905" s="4"/>
      <c r="C2905" s="4"/>
      <c r="D2905" s="4"/>
      <c r="E2905" s="4"/>
    </row>
    <row r="2906" spans="1:5" x14ac:dyDescent="0.2">
      <c r="A2906" s="4"/>
      <c r="B2906" s="4"/>
      <c r="C2906" s="4"/>
      <c r="D2906" s="4"/>
      <c r="E2906" s="4"/>
    </row>
    <row r="2907" spans="1:5" x14ac:dyDescent="0.2">
      <c r="A2907" s="4"/>
      <c r="B2907" s="4"/>
      <c r="C2907" s="4"/>
      <c r="D2907" s="4"/>
      <c r="E2907" s="4"/>
    </row>
    <row r="2908" spans="1:5" x14ac:dyDescent="0.2">
      <c r="A2908" s="4"/>
      <c r="B2908" s="4"/>
      <c r="C2908" s="4"/>
      <c r="D2908" s="4"/>
      <c r="E2908" s="4"/>
    </row>
    <row r="2909" spans="1:5" x14ac:dyDescent="0.2">
      <c r="A2909" s="4"/>
      <c r="B2909" s="4"/>
      <c r="C2909" s="4"/>
      <c r="D2909" s="4"/>
      <c r="E2909" s="4"/>
    </row>
    <row r="2910" spans="1:5" x14ac:dyDescent="0.2">
      <c r="A2910" s="4"/>
      <c r="B2910" s="4"/>
      <c r="C2910" s="4"/>
      <c r="D2910" s="4"/>
      <c r="E2910" s="4"/>
    </row>
    <row r="2911" spans="1:5" x14ac:dyDescent="0.2">
      <c r="A2911" s="4"/>
      <c r="B2911" s="4"/>
      <c r="C2911" s="4"/>
      <c r="D2911" s="4"/>
      <c r="E2911" s="4"/>
    </row>
    <row r="2912" spans="1:5" x14ac:dyDescent="0.2">
      <c r="A2912" s="4"/>
      <c r="B2912" s="4"/>
      <c r="C2912" s="4"/>
      <c r="D2912" s="4"/>
      <c r="E2912" s="4"/>
    </row>
    <row r="2913" spans="1:5" x14ac:dyDescent="0.2">
      <c r="A2913" s="4"/>
      <c r="B2913" s="4"/>
      <c r="C2913" s="4"/>
      <c r="D2913" s="4"/>
      <c r="E2913" s="4"/>
    </row>
    <row r="2914" spans="1:5" x14ac:dyDescent="0.2">
      <c r="A2914" s="4"/>
      <c r="B2914" s="4"/>
      <c r="C2914" s="4"/>
      <c r="D2914" s="4"/>
      <c r="E2914" s="4"/>
    </row>
    <row r="2915" spans="1:5" x14ac:dyDescent="0.2">
      <c r="A2915" s="4"/>
      <c r="B2915" s="4"/>
      <c r="C2915" s="4"/>
      <c r="D2915" s="4"/>
      <c r="E2915" s="4"/>
    </row>
    <row r="2916" spans="1:5" x14ac:dyDescent="0.2">
      <c r="A2916" s="4"/>
      <c r="B2916" s="4"/>
      <c r="C2916" s="4"/>
      <c r="D2916" s="4"/>
      <c r="E2916" s="4"/>
    </row>
    <row r="2917" spans="1:5" x14ac:dyDescent="0.2">
      <c r="A2917" s="4"/>
      <c r="B2917" s="4"/>
      <c r="C2917" s="4"/>
      <c r="D2917" s="4"/>
      <c r="E2917" s="4"/>
    </row>
    <row r="2918" spans="1:5" x14ac:dyDescent="0.2">
      <c r="A2918" s="4"/>
      <c r="B2918" s="4"/>
      <c r="C2918" s="4"/>
      <c r="D2918" s="4"/>
      <c r="E2918" s="4"/>
    </row>
    <row r="2919" spans="1:5" x14ac:dyDescent="0.2">
      <c r="A2919" s="4"/>
      <c r="B2919" s="4"/>
      <c r="C2919" s="4"/>
      <c r="D2919" s="4"/>
      <c r="E2919" s="4"/>
    </row>
    <row r="2920" spans="1:5" x14ac:dyDescent="0.2">
      <c r="A2920" s="4"/>
      <c r="B2920" s="4"/>
      <c r="C2920" s="4"/>
      <c r="D2920" s="4"/>
      <c r="E2920" s="4"/>
    </row>
    <row r="2921" spans="1:5" x14ac:dyDescent="0.2">
      <c r="A2921" s="4"/>
      <c r="B2921" s="4"/>
      <c r="C2921" s="4"/>
      <c r="D2921" s="4"/>
      <c r="E2921" s="4"/>
    </row>
    <row r="2922" spans="1:5" x14ac:dyDescent="0.2">
      <c r="A2922" s="4"/>
      <c r="B2922" s="4"/>
      <c r="C2922" s="4"/>
      <c r="D2922" s="4"/>
      <c r="E2922" s="4"/>
    </row>
    <row r="2923" spans="1:5" x14ac:dyDescent="0.2">
      <c r="A2923" s="4"/>
      <c r="B2923" s="4"/>
      <c r="C2923" s="4"/>
      <c r="D2923" s="4"/>
      <c r="E2923" s="4"/>
    </row>
    <row r="2924" spans="1:5" x14ac:dyDescent="0.2">
      <c r="A2924" s="4"/>
      <c r="B2924" s="4"/>
      <c r="C2924" s="4"/>
      <c r="D2924" s="4"/>
      <c r="E2924" s="4"/>
    </row>
    <row r="2925" spans="1:5" x14ac:dyDescent="0.2">
      <c r="A2925" s="4"/>
      <c r="B2925" s="4"/>
      <c r="C2925" s="4"/>
      <c r="D2925" s="4"/>
      <c r="E2925" s="4"/>
    </row>
    <row r="2926" spans="1:5" x14ac:dyDescent="0.2">
      <c r="A2926" s="4"/>
      <c r="B2926" s="4"/>
      <c r="C2926" s="4"/>
      <c r="D2926" s="4"/>
      <c r="E2926" s="4"/>
    </row>
    <row r="2927" spans="1:5" x14ac:dyDescent="0.2">
      <c r="A2927" s="4"/>
      <c r="B2927" s="4"/>
      <c r="C2927" s="4"/>
      <c r="D2927" s="4"/>
      <c r="E2927" s="4"/>
    </row>
    <row r="2928" spans="1:5" x14ac:dyDescent="0.2">
      <c r="A2928" s="4"/>
      <c r="B2928" s="4"/>
      <c r="C2928" s="4"/>
      <c r="D2928" s="4"/>
      <c r="E2928" s="4"/>
    </row>
    <row r="2929" spans="1:5" x14ac:dyDescent="0.2">
      <c r="A2929" s="4"/>
      <c r="B2929" s="4"/>
      <c r="C2929" s="4"/>
      <c r="D2929" s="4"/>
      <c r="E2929" s="4"/>
    </row>
    <row r="2930" spans="1:5" x14ac:dyDescent="0.2">
      <c r="A2930" s="4"/>
      <c r="B2930" s="4"/>
      <c r="C2930" s="4"/>
      <c r="D2930" s="4"/>
      <c r="E2930" s="4"/>
    </row>
    <row r="2931" spans="1:5" x14ac:dyDescent="0.2">
      <c r="A2931" s="4"/>
      <c r="B2931" s="4"/>
      <c r="C2931" s="4"/>
      <c r="D2931" s="4"/>
      <c r="E2931" s="4"/>
    </row>
    <row r="2932" spans="1:5" x14ac:dyDescent="0.2">
      <c r="A2932" s="4"/>
      <c r="B2932" s="4"/>
      <c r="C2932" s="4"/>
      <c r="D2932" s="4"/>
      <c r="E2932" s="4"/>
    </row>
    <row r="2933" spans="1:5" x14ac:dyDescent="0.2">
      <c r="A2933" s="4"/>
      <c r="B2933" s="4"/>
      <c r="C2933" s="4"/>
      <c r="D2933" s="4"/>
      <c r="E2933" s="4"/>
    </row>
    <row r="2934" spans="1:5" x14ac:dyDescent="0.2">
      <c r="A2934" s="4"/>
      <c r="B2934" s="4"/>
      <c r="C2934" s="4"/>
      <c r="D2934" s="4"/>
      <c r="E2934" s="4"/>
    </row>
    <row r="2935" spans="1:5" x14ac:dyDescent="0.2">
      <c r="A2935" s="4"/>
      <c r="B2935" s="4"/>
      <c r="C2935" s="4"/>
      <c r="D2935" s="4"/>
      <c r="E2935" s="4"/>
    </row>
    <row r="2936" spans="1:5" x14ac:dyDescent="0.2">
      <c r="A2936" s="4"/>
      <c r="B2936" s="4"/>
      <c r="C2936" s="4"/>
      <c r="D2936" s="4"/>
      <c r="E2936" s="4"/>
    </row>
    <row r="2937" spans="1:5" x14ac:dyDescent="0.2">
      <c r="A2937" s="4"/>
      <c r="B2937" s="4"/>
      <c r="C2937" s="4"/>
      <c r="D2937" s="4"/>
      <c r="E2937" s="4"/>
    </row>
    <row r="2938" spans="1:5" x14ac:dyDescent="0.2">
      <c r="A2938" s="4"/>
      <c r="B2938" s="4"/>
      <c r="C2938" s="4"/>
      <c r="D2938" s="4"/>
      <c r="E2938" s="4"/>
    </row>
    <row r="2939" spans="1:5" x14ac:dyDescent="0.2">
      <c r="A2939" s="4"/>
      <c r="B2939" s="4"/>
      <c r="C2939" s="4"/>
      <c r="D2939" s="4"/>
      <c r="E2939" s="4"/>
    </row>
    <row r="2940" spans="1:5" x14ac:dyDescent="0.2">
      <c r="A2940" s="4"/>
      <c r="B2940" s="4"/>
      <c r="C2940" s="4"/>
      <c r="D2940" s="4"/>
      <c r="E2940" s="4"/>
    </row>
    <row r="2941" spans="1:5" x14ac:dyDescent="0.2">
      <c r="A2941" s="4"/>
      <c r="B2941" s="4"/>
      <c r="C2941" s="4"/>
      <c r="D2941" s="4"/>
      <c r="E2941" s="4"/>
    </row>
    <row r="2942" spans="1:5" x14ac:dyDescent="0.2">
      <c r="A2942" s="4"/>
      <c r="B2942" s="4"/>
      <c r="C2942" s="4"/>
      <c r="D2942" s="4"/>
      <c r="E2942" s="4"/>
    </row>
    <row r="2943" spans="1:5" x14ac:dyDescent="0.2">
      <c r="A2943" s="4"/>
      <c r="B2943" s="4"/>
      <c r="C2943" s="4"/>
      <c r="D2943" s="4"/>
      <c r="E2943" s="4"/>
    </row>
    <row r="2944" spans="1:5" x14ac:dyDescent="0.2">
      <c r="A2944" s="4"/>
      <c r="B2944" s="4"/>
      <c r="C2944" s="4"/>
      <c r="D2944" s="4"/>
      <c r="E2944" s="4"/>
    </row>
    <row r="2945" spans="1:5" x14ac:dyDescent="0.2">
      <c r="A2945" s="4"/>
      <c r="B2945" s="4"/>
      <c r="C2945" s="4"/>
      <c r="D2945" s="4"/>
      <c r="E2945" s="4"/>
    </row>
    <row r="2946" spans="1:5" x14ac:dyDescent="0.2">
      <c r="A2946" s="4"/>
      <c r="B2946" s="4"/>
      <c r="C2946" s="4"/>
      <c r="D2946" s="4"/>
      <c r="E2946" s="4"/>
    </row>
    <row r="2947" spans="1:5" x14ac:dyDescent="0.2">
      <c r="A2947" s="4"/>
      <c r="B2947" s="4"/>
      <c r="C2947" s="4"/>
      <c r="D2947" s="4"/>
      <c r="E2947" s="4"/>
    </row>
    <row r="2948" spans="1:5" x14ac:dyDescent="0.2">
      <c r="A2948" s="4"/>
      <c r="B2948" s="4"/>
      <c r="C2948" s="4"/>
      <c r="D2948" s="4"/>
      <c r="E2948" s="4"/>
    </row>
    <row r="2949" spans="1:5" x14ac:dyDescent="0.2">
      <c r="A2949" s="4"/>
      <c r="B2949" s="4"/>
      <c r="C2949" s="4"/>
      <c r="D2949" s="4"/>
      <c r="E2949" s="4"/>
    </row>
    <row r="2950" spans="1:5" x14ac:dyDescent="0.2">
      <c r="A2950" s="4"/>
      <c r="B2950" s="4"/>
      <c r="C2950" s="4"/>
      <c r="D2950" s="4"/>
      <c r="E2950" s="4"/>
    </row>
    <row r="2951" spans="1:5" x14ac:dyDescent="0.2">
      <c r="A2951" s="4"/>
      <c r="B2951" s="4"/>
      <c r="C2951" s="4"/>
      <c r="D2951" s="4"/>
      <c r="E2951" s="4"/>
    </row>
    <row r="2952" spans="1:5" x14ac:dyDescent="0.2">
      <c r="A2952" s="4"/>
      <c r="B2952" s="4"/>
      <c r="C2952" s="4"/>
      <c r="D2952" s="4"/>
      <c r="E2952" s="4"/>
    </row>
    <row r="2953" spans="1:5" x14ac:dyDescent="0.2">
      <c r="A2953" s="4"/>
      <c r="B2953" s="4"/>
      <c r="C2953" s="4"/>
      <c r="D2953" s="4"/>
      <c r="E2953" s="4"/>
    </row>
    <row r="2954" spans="1:5" x14ac:dyDescent="0.2">
      <c r="A2954" s="4"/>
      <c r="B2954" s="4"/>
      <c r="C2954" s="4"/>
      <c r="D2954" s="4"/>
      <c r="E2954" s="4"/>
    </row>
    <row r="2955" spans="1:5" x14ac:dyDescent="0.2">
      <c r="A2955" s="4"/>
      <c r="B2955" s="4"/>
      <c r="C2955" s="4"/>
      <c r="D2955" s="4"/>
      <c r="E2955" s="4"/>
    </row>
    <row r="2956" spans="1:5" x14ac:dyDescent="0.2">
      <c r="A2956" s="4"/>
      <c r="B2956" s="4"/>
      <c r="C2956" s="4"/>
      <c r="D2956" s="4"/>
      <c r="E2956" s="4"/>
    </row>
    <row r="2957" spans="1:5" x14ac:dyDescent="0.2">
      <c r="A2957" s="4"/>
      <c r="B2957" s="4"/>
      <c r="C2957" s="4"/>
      <c r="D2957" s="4"/>
      <c r="E2957" s="4"/>
    </row>
    <row r="2958" spans="1:5" x14ac:dyDescent="0.2">
      <c r="A2958" s="4"/>
      <c r="B2958" s="4"/>
      <c r="C2958" s="4"/>
      <c r="D2958" s="4"/>
      <c r="E2958" s="4"/>
    </row>
    <row r="2959" spans="1:5" x14ac:dyDescent="0.2">
      <c r="A2959" s="4"/>
      <c r="B2959" s="4"/>
      <c r="C2959" s="4"/>
      <c r="D2959" s="4"/>
      <c r="E2959" s="4"/>
    </row>
    <row r="2960" spans="1:5" x14ac:dyDescent="0.2">
      <c r="A2960" s="4"/>
      <c r="B2960" s="4"/>
      <c r="C2960" s="4"/>
      <c r="D2960" s="4"/>
      <c r="E2960" s="4"/>
    </row>
    <row r="2961" spans="1:5" x14ac:dyDescent="0.2">
      <c r="A2961" s="4"/>
      <c r="B2961" s="4"/>
      <c r="C2961" s="4"/>
      <c r="D2961" s="4"/>
      <c r="E2961" s="4"/>
    </row>
    <row r="2962" spans="1:5" x14ac:dyDescent="0.2">
      <c r="A2962" s="4"/>
      <c r="B2962" s="4"/>
      <c r="C2962" s="4"/>
      <c r="D2962" s="4"/>
      <c r="E2962" s="4"/>
    </row>
    <row r="2963" spans="1:5" x14ac:dyDescent="0.2">
      <c r="A2963" s="4"/>
      <c r="B2963" s="4"/>
      <c r="C2963" s="4"/>
      <c r="D2963" s="4"/>
      <c r="E2963" s="4"/>
    </row>
    <row r="2964" spans="1:5" x14ac:dyDescent="0.2">
      <c r="A2964" s="4"/>
      <c r="B2964" s="4"/>
      <c r="C2964" s="4"/>
      <c r="D2964" s="4"/>
      <c r="E2964" s="4"/>
    </row>
    <row r="2965" spans="1:5" x14ac:dyDescent="0.2">
      <c r="A2965" s="4"/>
      <c r="B2965" s="4"/>
      <c r="C2965" s="4"/>
      <c r="D2965" s="4"/>
      <c r="E2965" s="4"/>
    </row>
    <row r="2966" spans="1:5" x14ac:dyDescent="0.2">
      <c r="A2966" s="4"/>
      <c r="B2966" s="4"/>
      <c r="C2966" s="4"/>
      <c r="D2966" s="4"/>
      <c r="E2966" s="4"/>
    </row>
    <row r="2967" spans="1:5" x14ac:dyDescent="0.2">
      <c r="A2967" s="4"/>
      <c r="B2967" s="4"/>
      <c r="C2967" s="4"/>
      <c r="D2967" s="4"/>
      <c r="E2967" s="4"/>
    </row>
    <row r="2968" spans="1:5" x14ac:dyDescent="0.2">
      <c r="A2968" s="4"/>
      <c r="B2968" s="4"/>
      <c r="C2968" s="4"/>
      <c r="D2968" s="4"/>
      <c r="E2968" s="4"/>
    </row>
    <row r="2969" spans="1:5" x14ac:dyDescent="0.2">
      <c r="A2969" s="4"/>
      <c r="B2969" s="4"/>
      <c r="C2969" s="4"/>
      <c r="D2969" s="4"/>
      <c r="E2969" s="4"/>
    </row>
    <row r="2970" spans="1:5" x14ac:dyDescent="0.2">
      <c r="A2970" s="4"/>
      <c r="B2970" s="4"/>
      <c r="C2970" s="4"/>
      <c r="D2970" s="4"/>
      <c r="E2970" s="4"/>
    </row>
    <row r="2971" spans="1:5" x14ac:dyDescent="0.2">
      <c r="A2971" s="4"/>
      <c r="B2971" s="4"/>
      <c r="C2971" s="4"/>
      <c r="D2971" s="4"/>
      <c r="E2971" s="4"/>
    </row>
    <row r="2972" spans="1:5" x14ac:dyDescent="0.2">
      <c r="A2972" s="4"/>
      <c r="B2972" s="4"/>
      <c r="C2972" s="4"/>
      <c r="D2972" s="4"/>
      <c r="E2972" s="4"/>
    </row>
    <row r="2973" spans="1:5" x14ac:dyDescent="0.2">
      <c r="A2973" s="4"/>
      <c r="B2973" s="4"/>
      <c r="C2973" s="4"/>
      <c r="D2973" s="4"/>
      <c r="E2973" s="4"/>
    </row>
    <row r="2974" spans="1:5" x14ac:dyDescent="0.2">
      <c r="A2974" s="4"/>
      <c r="B2974" s="4"/>
      <c r="C2974" s="4"/>
      <c r="D2974" s="4"/>
      <c r="E2974" s="4"/>
    </row>
    <row r="2975" spans="1:5" x14ac:dyDescent="0.2">
      <c r="A2975" s="4"/>
      <c r="B2975" s="4"/>
      <c r="C2975" s="4"/>
      <c r="D2975" s="4"/>
      <c r="E2975" s="4"/>
    </row>
    <row r="2976" spans="1:5" x14ac:dyDescent="0.2">
      <c r="A2976" s="4"/>
      <c r="B2976" s="4"/>
      <c r="C2976" s="4"/>
      <c r="D2976" s="4"/>
      <c r="E2976" s="4"/>
    </row>
    <row r="2977" spans="1:5" x14ac:dyDescent="0.2">
      <c r="A2977" s="4"/>
      <c r="B2977" s="4"/>
      <c r="C2977" s="4"/>
      <c r="D2977" s="4"/>
      <c r="E2977" s="4"/>
    </row>
    <row r="2978" spans="1:5" x14ac:dyDescent="0.2">
      <c r="A2978" s="4"/>
      <c r="B2978" s="4"/>
      <c r="C2978" s="4"/>
      <c r="D2978" s="4"/>
      <c r="E2978" s="4"/>
    </row>
    <row r="2979" spans="1:5" x14ac:dyDescent="0.2">
      <c r="A2979" s="4"/>
      <c r="B2979" s="4"/>
      <c r="C2979" s="4"/>
      <c r="D2979" s="4"/>
      <c r="E2979" s="4"/>
    </row>
    <row r="2980" spans="1:5" x14ac:dyDescent="0.2">
      <c r="A2980" s="4"/>
      <c r="B2980" s="4"/>
      <c r="C2980" s="4"/>
      <c r="D2980" s="4"/>
      <c r="E2980" s="4"/>
    </row>
    <row r="2981" spans="1:5" x14ac:dyDescent="0.2">
      <c r="A2981" s="4"/>
      <c r="B2981" s="4"/>
      <c r="C2981" s="4"/>
      <c r="D2981" s="4"/>
      <c r="E2981" s="4"/>
    </row>
    <row r="2982" spans="1:5" x14ac:dyDescent="0.2">
      <c r="A2982" s="4"/>
      <c r="B2982" s="4"/>
      <c r="C2982" s="4"/>
      <c r="D2982" s="4"/>
      <c r="E2982" s="4"/>
    </row>
    <row r="2983" spans="1:5" x14ac:dyDescent="0.2">
      <c r="A2983" s="4"/>
      <c r="B2983" s="4"/>
      <c r="C2983" s="4"/>
      <c r="D2983" s="4"/>
      <c r="E2983" s="4"/>
    </row>
    <row r="2984" spans="1:5" x14ac:dyDescent="0.2">
      <c r="A2984" s="4"/>
      <c r="B2984" s="4"/>
      <c r="C2984" s="4"/>
      <c r="D2984" s="4"/>
      <c r="E2984" s="4"/>
    </row>
    <row r="2985" spans="1:5" x14ac:dyDescent="0.2">
      <c r="A2985" s="4"/>
      <c r="B2985" s="4"/>
      <c r="C2985" s="4"/>
      <c r="D2985" s="4"/>
      <c r="E2985" s="4"/>
    </row>
    <row r="2986" spans="1:5" x14ac:dyDescent="0.2">
      <c r="A2986" s="4"/>
      <c r="B2986" s="4"/>
      <c r="C2986" s="4"/>
      <c r="D2986" s="4"/>
      <c r="E2986" s="4"/>
    </row>
    <row r="2987" spans="1:5" x14ac:dyDescent="0.2">
      <c r="A2987" s="4"/>
      <c r="B2987" s="4"/>
      <c r="C2987" s="4"/>
      <c r="D2987" s="4"/>
      <c r="E2987" s="4"/>
    </row>
    <row r="2988" spans="1:5" x14ac:dyDescent="0.2">
      <c r="A2988" s="4"/>
      <c r="B2988" s="4"/>
      <c r="C2988" s="4"/>
      <c r="D2988" s="4"/>
      <c r="E2988" s="4"/>
    </row>
    <row r="2989" spans="1:5" x14ac:dyDescent="0.2">
      <c r="A2989" s="4"/>
      <c r="B2989" s="4"/>
      <c r="C2989" s="4"/>
      <c r="D2989" s="4"/>
      <c r="E2989" s="4"/>
    </row>
    <row r="2990" spans="1:5" x14ac:dyDescent="0.2">
      <c r="A2990" s="4"/>
      <c r="B2990" s="4"/>
      <c r="C2990" s="4"/>
      <c r="D2990" s="4"/>
      <c r="E2990" s="4"/>
    </row>
    <row r="2991" spans="1:5" x14ac:dyDescent="0.2">
      <c r="A2991" s="4"/>
      <c r="B2991" s="4"/>
      <c r="C2991" s="4"/>
      <c r="D2991" s="4"/>
      <c r="E2991" s="4"/>
    </row>
    <row r="2992" spans="1:5" x14ac:dyDescent="0.2">
      <c r="A2992" s="4"/>
      <c r="B2992" s="4"/>
      <c r="C2992" s="4"/>
      <c r="D2992" s="4"/>
      <c r="E2992" s="4"/>
    </row>
    <row r="2993" spans="1:5" x14ac:dyDescent="0.2">
      <c r="A2993" s="4"/>
      <c r="B2993" s="4"/>
      <c r="C2993" s="4"/>
      <c r="D2993" s="4"/>
      <c r="E2993" s="4"/>
    </row>
    <row r="2994" spans="1:5" x14ac:dyDescent="0.2">
      <c r="A2994" s="4"/>
      <c r="B2994" s="4"/>
      <c r="C2994" s="4"/>
      <c r="D2994" s="4"/>
      <c r="E2994" s="4"/>
    </row>
    <row r="2995" spans="1:5" x14ac:dyDescent="0.2">
      <c r="A2995" s="4"/>
      <c r="B2995" s="4"/>
      <c r="C2995" s="4"/>
      <c r="D2995" s="4"/>
      <c r="E2995" s="4"/>
    </row>
    <row r="2996" spans="1:5" x14ac:dyDescent="0.2">
      <c r="A2996" s="4"/>
      <c r="B2996" s="4"/>
      <c r="C2996" s="4"/>
      <c r="D2996" s="4"/>
      <c r="E2996" s="4"/>
    </row>
    <row r="2997" spans="1:5" x14ac:dyDescent="0.2">
      <c r="A2997" s="4"/>
      <c r="B2997" s="4"/>
      <c r="C2997" s="4"/>
      <c r="D2997" s="4"/>
      <c r="E2997" s="4"/>
    </row>
    <row r="2998" spans="1:5" x14ac:dyDescent="0.2">
      <c r="A2998" s="4"/>
      <c r="B2998" s="4"/>
      <c r="C2998" s="4"/>
      <c r="D2998" s="4"/>
      <c r="E2998" s="4"/>
    </row>
    <row r="2999" spans="1:5" x14ac:dyDescent="0.2">
      <c r="A2999" s="4"/>
      <c r="B2999" s="4"/>
      <c r="C2999" s="4"/>
      <c r="D2999" s="4"/>
      <c r="E2999" s="4"/>
    </row>
    <row r="3000" spans="1:5" x14ac:dyDescent="0.2">
      <c r="A3000" s="4"/>
      <c r="B3000" s="4"/>
      <c r="C3000" s="4"/>
      <c r="D3000" s="4"/>
      <c r="E3000" s="4"/>
    </row>
    <row r="3001" spans="1:5" x14ac:dyDescent="0.2">
      <c r="A3001" s="4"/>
      <c r="B3001" s="4"/>
      <c r="C3001" s="4"/>
      <c r="D3001" s="4"/>
      <c r="E3001" s="4"/>
    </row>
    <row r="3002" spans="1:5" x14ac:dyDescent="0.2">
      <c r="A3002" s="4"/>
      <c r="B3002" s="4"/>
      <c r="C3002" s="4"/>
      <c r="D3002" s="4"/>
      <c r="E3002" s="4"/>
    </row>
    <row r="3003" spans="1:5" x14ac:dyDescent="0.2">
      <c r="A3003" s="4"/>
      <c r="B3003" s="4"/>
      <c r="C3003" s="4"/>
      <c r="D3003" s="4"/>
      <c r="E3003" s="4"/>
    </row>
    <row r="3004" spans="1:5" x14ac:dyDescent="0.2">
      <c r="A3004" s="4"/>
      <c r="B3004" s="4"/>
      <c r="C3004" s="4"/>
      <c r="D3004" s="4"/>
      <c r="E3004" s="4"/>
    </row>
    <row r="3005" spans="1:5" x14ac:dyDescent="0.2">
      <c r="A3005" s="4"/>
      <c r="B3005" s="4"/>
      <c r="C3005" s="4"/>
      <c r="D3005" s="4"/>
      <c r="E3005" s="4"/>
    </row>
    <row r="3006" spans="1:5" x14ac:dyDescent="0.2">
      <c r="A3006" s="4"/>
      <c r="B3006" s="4"/>
      <c r="C3006" s="4"/>
      <c r="D3006" s="4"/>
      <c r="E3006" s="4"/>
    </row>
    <row r="3007" spans="1:5" x14ac:dyDescent="0.2">
      <c r="A3007" s="4"/>
      <c r="B3007" s="4"/>
      <c r="C3007" s="4"/>
      <c r="D3007" s="4"/>
      <c r="E3007" s="4"/>
    </row>
    <row r="3008" spans="1:5" x14ac:dyDescent="0.2">
      <c r="A3008" s="4"/>
      <c r="B3008" s="4"/>
      <c r="C3008" s="4"/>
      <c r="D3008" s="4"/>
      <c r="E3008" s="4"/>
    </row>
    <row r="3009" spans="1:5" x14ac:dyDescent="0.2">
      <c r="A3009" s="4"/>
      <c r="B3009" s="4"/>
      <c r="C3009" s="4"/>
      <c r="D3009" s="4"/>
      <c r="E3009" s="4"/>
    </row>
    <row r="3010" spans="1:5" x14ac:dyDescent="0.2">
      <c r="A3010" s="4"/>
      <c r="B3010" s="4"/>
      <c r="C3010" s="4"/>
      <c r="D3010" s="4"/>
      <c r="E3010" s="4"/>
    </row>
    <row r="3011" spans="1:5" x14ac:dyDescent="0.2">
      <c r="A3011" s="4"/>
      <c r="B3011" s="4"/>
      <c r="C3011" s="4"/>
      <c r="D3011" s="4"/>
      <c r="E3011" s="4"/>
    </row>
    <row r="3012" spans="1:5" x14ac:dyDescent="0.2">
      <c r="A3012" s="4"/>
      <c r="B3012" s="4"/>
      <c r="C3012" s="4"/>
      <c r="D3012" s="4"/>
      <c r="E3012" s="4"/>
    </row>
    <row r="3013" spans="1:5" x14ac:dyDescent="0.2">
      <c r="A3013" s="4"/>
      <c r="B3013" s="4"/>
      <c r="C3013" s="4"/>
      <c r="D3013" s="4"/>
      <c r="E3013" s="4"/>
    </row>
    <row r="3014" spans="1:5" x14ac:dyDescent="0.2">
      <c r="A3014" s="4"/>
      <c r="B3014" s="4"/>
      <c r="C3014" s="4"/>
      <c r="D3014" s="4"/>
      <c r="E3014" s="4"/>
    </row>
    <row r="3015" spans="1:5" x14ac:dyDescent="0.2">
      <c r="A3015" s="4"/>
      <c r="B3015" s="4"/>
      <c r="C3015" s="4"/>
      <c r="D3015" s="4"/>
      <c r="E3015" s="4"/>
    </row>
    <row r="3016" spans="1:5" x14ac:dyDescent="0.2">
      <c r="A3016" s="4"/>
      <c r="B3016" s="4"/>
      <c r="C3016" s="4"/>
      <c r="D3016" s="4"/>
      <c r="E3016" s="4"/>
    </row>
    <row r="3017" spans="1:5" x14ac:dyDescent="0.2">
      <c r="A3017" s="4"/>
      <c r="B3017" s="4"/>
      <c r="C3017" s="4"/>
      <c r="D3017" s="4"/>
      <c r="E3017" s="4"/>
    </row>
    <row r="3018" spans="1:5" x14ac:dyDescent="0.2">
      <c r="A3018" s="4"/>
      <c r="B3018" s="4"/>
      <c r="C3018" s="4"/>
      <c r="D3018" s="4"/>
      <c r="E3018" s="4"/>
    </row>
    <row r="3019" spans="1:5" x14ac:dyDescent="0.2">
      <c r="A3019" s="4"/>
      <c r="B3019" s="4"/>
      <c r="C3019" s="4"/>
      <c r="D3019" s="4"/>
      <c r="E3019" s="4"/>
    </row>
    <row r="3020" spans="1:5" x14ac:dyDescent="0.2">
      <c r="A3020" s="4"/>
      <c r="B3020" s="4"/>
      <c r="C3020" s="4"/>
      <c r="D3020" s="4"/>
      <c r="E3020" s="4"/>
    </row>
    <row r="3021" spans="1:5" x14ac:dyDescent="0.2">
      <c r="A3021" s="4"/>
      <c r="B3021" s="4"/>
      <c r="C3021" s="4"/>
      <c r="D3021" s="4"/>
      <c r="E3021" s="4"/>
    </row>
    <row r="3022" spans="1:5" x14ac:dyDescent="0.2">
      <c r="A3022" s="4"/>
      <c r="B3022" s="4"/>
      <c r="C3022" s="4"/>
      <c r="D3022" s="4"/>
      <c r="E3022" s="4"/>
    </row>
    <row r="3023" spans="1:5" x14ac:dyDescent="0.2">
      <c r="A3023" s="4"/>
      <c r="B3023" s="4"/>
      <c r="C3023" s="4"/>
      <c r="D3023" s="4"/>
      <c r="E3023" s="4"/>
    </row>
    <row r="3024" spans="1:5" x14ac:dyDescent="0.2">
      <c r="A3024" s="4"/>
      <c r="B3024" s="4"/>
      <c r="C3024" s="4"/>
      <c r="D3024" s="4"/>
      <c r="E3024" s="4"/>
    </row>
    <row r="3025" spans="1:5" x14ac:dyDescent="0.2">
      <c r="A3025" s="4"/>
      <c r="B3025" s="4"/>
      <c r="C3025" s="4"/>
      <c r="D3025" s="4"/>
      <c r="E3025" s="4"/>
    </row>
    <row r="3026" spans="1:5" x14ac:dyDescent="0.2">
      <c r="A3026" s="4"/>
      <c r="B3026" s="4"/>
      <c r="C3026" s="4"/>
      <c r="D3026" s="4"/>
      <c r="E3026" s="4"/>
    </row>
    <row r="3027" spans="1:5" x14ac:dyDescent="0.2">
      <c r="A3027" s="4"/>
      <c r="B3027" s="4"/>
      <c r="C3027" s="4"/>
      <c r="D3027" s="4"/>
      <c r="E3027" s="4"/>
    </row>
    <row r="3028" spans="1:5" x14ac:dyDescent="0.2">
      <c r="A3028" s="4"/>
      <c r="B3028" s="4"/>
      <c r="C3028" s="4"/>
      <c r="D3028" s="4"/>
      <c r="E3028" s="4"/>
    </row>
    <row r="3029" spans="1:5" x14ac:dyDescent="0.2">
      <c r="A3029" s="4"/>
      <c r="B3029" s="4"/>
      <c r="C3029" s="4"/>
      <c r="D3029" s="4"/>
      <c r="E3029" s="4"/>
    </row>
    <row r="3030" spans="1:5" x14ac:dyDescent="0.2">
      <c r="A3030" s="4"/>
      <c r="B3030" s="4"/>
      <c r="C3030" s="4"/>
      <c r="D3030" s="4"/>
      <c r="E3030" s="4"/>
    </row>
    <row r="3031" spans="1:5" x14ac:dyDescent="0.2">
      <c r="A3031" s="4"/>
      <c r="B3031" s="4"/>
      <c r="C3031" s="4"/>
      <c r="D3031" s="4"/>
      <c r="E3031" s="4"/>
    </row>
    <row r="3032" spans="1:5" x14ac:dyDescent="0.2">
      <c r="A3032" s="4"/>
      <c r="B3032" s="4"/>
      <c r="C3032" s="4"/>
      <c r="D3032" s="4"/>
      <c r="E3032" s="4"/>
    </row>
    <row r="3033" spans="1:5" x14ac:dyDescent="0.2">
      <c r="A3033" s="4"/>
      <c r="B3033" s="4"/>
      <c r="C3033" s="4"/>
      <c r="D3033" s="4"/>
      <c r="E3033" s="4"/>
    </row>
    <row r="3034" spans="1:5" x14ac:dyDescent="0.2">
      <c r="A3034" s="4"/>
      <c r="B3034" s="4"/>
      <c r="C3034" s="4"/>
      <c r="D3034" s="4"/>
      <c r="E3034" s="4"/>
    </row>
    <row r="3035" spans="1:5" x14ac:dyDescent="0.2">
      <c r="A3035" s="4"/>
      <c r="B3035" s="4"/>
      <c r="C3035" s="4"/>
      <c r="D3035" s="4"/>
      <c r="E3035" s="4"/>
    </row>
    <row r="3036" spans="1:5" x14ac:dyDescent="0.2">
      <c r="A3036" s="4"/>
      <c r="B3036" s="4"/>
      <c r="C3036" s="4"/>
      <c r="D3036" s="4"/>
      <c r="E3036" s="4"/>
    </row>
    <row r="3037" spans="1:5" x14ac:dyDescent="0.2">
      <c r="A3037" s="4"/>
      <c r="B3037" s="4"/>
      <c r="C3037" s="4"/>
      <c r="D3037" s="4"/>
      <c r="E3037" s="4"/>
    </row>
    <row r="3038" spans="1:5" x14ac:dyDescent="0.2">
      <c r="A3038" s="4"/>
      <c r="B3038" s="4"/>
      <c r="C3038" s="4"/>
      <c r="D3038" s="4"/>
      <c r="E3038" s="4"/>
    </row>
    <row r="3039" spans="1:5" x14ac:dyDescent="0.2">
      <c r="A3039" s="4"/>
      <c r="B3039" s="4"/>
      <c r="C3039" s="4"/>
      <c r="D3039" s="4"/>
      <c r="E3039" s="4"/>
    </row>
    <row r="3040" spans="1:5" x14ac:dyDescent="0.2">
      <c r="A3040" s="4"/>
      <c r="B3040" s="4"/>
      <c r="C3040" s="4"/>
      <c r="D3040" s="4"/>
      <c r="E3040" s="4"/>
    </row>
    <row r="3041" spans="1:5" x14ac:dyDescent="0.2">
      <c r="A3041" s="4"/>
      <c r="B3041" s="4"/>
      <c r="C3041" s="4"/>
      <c r="D3041" s="4"/>
      <c r="E3041" s="4"/>
    </row>
    <row r="3042" spans="1:5" x14ac:dyDescent="0.2">
      <c r="A3042" s="4"/>
      <c r="B3042" s="4"/>
      <c r="C3042" s="4"/>
      <c r="D3042" s="4"/>
      <c r="E3042" s="4"/>
    </row>
    <row r="3043" spans="1:5" x14ac:dyDescent="0.2">
      <c r="A3043" s="4"/>
      <c r="B3043" s="4"/>
      <c r="C3043" s="4"/>
      <c r="D3043" s="4"/>
      <c r="E3043" s="4"/>
    </row>
    <row r="3044" spans="1:5" x14ac:dyDescent="0.2">
      <c r="A3044" s="4"/>
      <c r="B3044" s="4"/>
      <c r="C3044" s="4"/>
      <c r="D3044" s="4"/>
      <c r="E3044" s="4"/>
    </row>
    <row r="3045" spans="1:5" x14ac:dyDescent="0.2">
      <c r="A3045" s="4"/>
      <c r="B3045" s="4"/>
      <c r="C3045" s="4"/>
      <c r="D3045" s="4"/>
      <c r="E3045" s="4"/>
    </row>
    <row r="3046" spans="1:5" x14ac:dyDescent="0.2">
      <c r="A3046" s="4"/>
      <c r="B3046" s="4"/>
      <c r="C3046" s="4"/>
      <c r="D3046" s="4"/>
      <c r="E3046" s="4"/>
    </row>
    <row r="3047" spans="1:5" x14ac:dyDescent="0.2">
      <c r="A3047" s="4"/>
      <c r="B3047" s="4"/>
      <c r="C3047" s="4"/>
      <c r="D3047" s="4"/>
      <c r="E3047" s="4"/>
    </row>
    <row r="3048" spans="1:5" x14ac:dyDescent="0.2">
      <c r="A3048" s="4"/>
      <c r="B3048" s="4"/>
      <c r="C3048" s="4"/>
      <c r="D3048" s="4"/>
      <c r="E3048" s="4"/>
    </row>
    <row r="3049" spans="1:5" x14ac:dyDescent="0.2">
      <c r="A3049" s="4"/>
      <c r="B3049" s="4"/>
      <c r="C3049" s="4"/>
      <c r="D3049" s="4"/>
      <c r="E3049" s="4"/>
    </row>
    <row r="3050" spans="1:5" x14ac:dyDescent="0.2">
      <c r="A3050" s="4"/>
      <c r="B3050" s="4"/>
      <c r="C3050" s="4"/>
      <c r="D3050" s="4"/>
      <c r="E3050" s="4"/>
    </row>
    <row r="3051" spans="1:5" x14ac:dyDescent="0.2">
      <c r="A3051" s="4"/>
      <c r="B3051" s="4"/>
      <c r="C3051" s="4"/>
      <c r="D3051" s="4"/>
      <c r="E3051" s="4"/>
    </row>
    <row r="3052" spans="1:5" x14ac:dyDescent="0.2">
      <c r="A3052" s="4"/>
      <c r="B3052" s="4"/>
      <c r="C3052" s="4"/>
      <c r="D3052" s="4"/>
      <c r="E3052" s="4"/>
    </row>
    <row r="3053" spans="1:5" x14ac:dyDescent="0.2">
      <c r="A3053" s="4"/>
      <c r="B3053" s="4"/>
      <c r="C3053" s="4"/>
      <c r="D3053" s="4"/>
      <c r="E3053" s="4"/>
    </row>
    <row r="3054" spans="1:5" x14ac:dyDescent="0.2">
      <c r="A3054" s="4"/>
      <c r="B3054" s="4"/>
      <c r="C3054" s="4"/>
      <c r="D3054" s="4"/>
      <c r="E3054" s="4"/>
    </row>
    <row r="3055" spans="1:5" x14ac:dyDescent="0.2">
      <c r="A3055" s="4"/>
      <c r="B3055" s="4"/>
      <c r="C3055" s="4"/>
      <c r="D3055" s="4"/>
      <c r="E3055" s="4"/>
    </row>
    <row r="3056" spans="1:5" x14ac:dyDescent="0.2">
      <c r="A3056" s="4"/>
      <c r="B3056" s="4"/>
      <c r="C3056" s="4"/>
      <c r="D3056" s="4"/>
      <c r="E3056" s="4"/>
    </row>
    <row r="3057" spans="1:5" x14ac:dyDescent="0.2">
      <c r="A3057" s="4"/>
      <c r="B3057" s="4"/>
      <c r="C3057" s="4"/>
      <c r="D3057" s="4"/>
      <c r="E3057" s="4"/>
    </row>
    <row r="3058" spans="1:5" x14ac:dyDescent="0.2">
      <c r="A3058" s="4"/>
      <c r="B3058" s="4"/>
      <c r="C3058" s="4"/>
      <c r="D3058" s="4"/>
      <c r="E3058" s="4"/>
    </row>
    <row r="3059" spans="1:5" x14ac:dyDescent="0.2">
      <c r="A3059" s="4"/>
      <c r="B3059" s="4"/>
      <c r="C3059" s="4"/>
      <c r="D3059" s="4"/>
      <c r="E3059" s="4"/>
    </row>
    <row r="3060" spans="1:5" x14ac:dyDescent="0.2">
      <c r="A3060" s="4"/>
      <c r="B3060" s="4"/>
      <c r="C3060" s="4"/>
      <c r="D3060" s="4"/>
      <c r="E3060" s="4"/>
    </row>
    <row r="3061" spans="1:5" x14ac:dyDescent="0.2">
      <c r="A3061" s="4"/>
      <c r="B3061" s="4"/>
      <c r="C3061" s="4"/>
      <c r="D3061" s="4"/>
      <c r="E3061" s="4"/>
    </row>
    <row r="3062" spans="1:5" x14ac:dyDescent="0.2">
      <c r="A3062" s="4"/>
      <c r="B3062" s="4"/>
      <c r="C3062" s="4"/>
      <c r="D3062" s="4"/>
      <c r="E3062" s="4"/>
    </row>
    <row r="3063" spans="1:5" x14ac:dyDescent="0.2">
      <c r="A3063" s="4"/>
      <c r="B3063" s="4"/>
      <c r="C3063" s="4"/>
      <c r="D3063" s="4"/>
      <c r="E3063" s="4"/>
    </row>
    <row r="3064" spans="1:5" x14ac:dyDescent="0.2">
      <c r="A3064" s="4"/>
      <c r="B3064" s="4"/>
      <c r="C3064" s="4"/>
      <c r="D3064" s="4"/>
      <c r="E3064" s="4"/>
    </row>
    <row r="3065" spans="1:5" x14ac:dyDescent="0.2">
      <c r="A3065" s="4"/>
      <c r="B3065" s="4"/>
      <c r="C3065" s="4"/>
      <c r="D3065" s="4"/>
      <c r="E3065" s="4"/>
    </row>
    <row r="3066" spans="1:5" x14ac:dyDescent="0.2">
      <c r="A3066" s="4"/>
      <c r="B3066" s="4"/>
      <c r="C3066" s="4"/>
      <c r="D3066" s="4"/>
      <c r="E3066" s="4"/>
    </row>
    <row r="3067" spans="1:5" x14ac:dyDescent="0.2">
      <c r="A3067" s="4"/>
      <c r="B3067" s="4"/>
      <c r="C3067" s="4"/>
      <c r="D3067" s="4"/>
      <c r="E3067" s="4"/>
    </row>
    <row r="3068" spans="1:5" x14ac:dyDescent="0.2">
      <c r="A3068" s="4"/>
      <c r="B3068" s="4"/>
      <c r="C3068" s="4"/>
      <c r="D3068" s="4"/>
      <c r="E3068" s="4"/>
    </row>
    <row r="3069" spans="1:5" x14ac:dyDescent="0.2">
      <c r="A3069" s="4"/>
      <c r="B3069" s="4"/>
      <c r="C3069" s="4"/>
      <c r="D3069" s="4"/>
      <c r="E3069" s="4"/>
    </row>
    <row r="3070" spans="1:5" x14ac:dyDescent="0.2">
      <c r="A3070" s="4"/>
      <c r="B3070" s="4"/>
      <c r="C3070" s="4"/>
      <c r="D3070" s="4"/>
      <c r="E3070" s="4"/>
    </row>
    <row r="3071" spans="1:5" x14ac:dyDescent="0.2">
      <c r="A3071" s="4"/>
      <c r="B3071" s="4"/>
      <c r="C3071" s="4"/>
      <c r="D3071" s="4"/>
      <c r="E3071" s="4"/>
    </row>
    <row r="3072" spans="1:5" x14ac:dyDescent="0.2">
      <c r="A3072" s="4"/>
      <c r="B3072" s="4"/>
      <c r="C3072" s="4"/>
      <c r="D3072" s="4"/>
      <c r="E3072" s="4"/>
    </row>
    <row r="3073" spans="1:5" x14ac:dyDescent="0.2">
      <c r="A3073" s="4"/>
      <c r="B3073" s="4"/>
      <c r="C3073" s="4"/>
      <c r="D3073" s="4"/>
      <c r="E3073" s="4"/>
    </row>
    <row r="3074" spans="1:5" x14ac:dyDescent="0.2">
      <c r="A3074" s="4"/>
      <c r="B3074" s="4"/>
      <c r="C3074" s="4"/>
      <c r="D3074" s="4"/>
      <c r="E3074" s="4"/>
    </row>
    <row r="3075" spans="1:5" x14ac:dyDescent="0.2">
      <c r="A3075" s="4"/>
      <c r="B3075" s="4"/>
      <c r="C3075" s="4"/>
      <c r="D3075" s="4"/>
      <c r="E3075" s="4"/>
    </row>
    <row r="3076" spans="1:5" x14ac:dyDescent="0.2">
      <c r="A3076" s="4"/>
      <c r="B3076" s="4"/>
      <c r="C3076" s="4"/>
      <c r="D3076" s="4"/>
      <c r="E3076" s="4"/>
    </row>
    <row r="3077" spans="1:5" x14ac:dyDescent="0.2">
      <c r="A3077" s="4"/>
      <c r="B3077" s="4"/>
      <c r="C3077" s="4"/>
      <c r="D3077" s="4"/>
      <c r="E3077" s="4"/>
    </row>
    <row r="3078" spans="1:5" x14ac:dyDescent="0.2">
      <c r="A3078" s="4"/>
      <c r="B3078" s="4"/>
      <c r="C3078" s="4"/>
      <c r="D3078" s="4"/>
      <c r="E3078" s="4"/>
    </row>
    <row r="3079" spans="1:5" x14ac:dyDescent="0.2">
      <c r="A3079" s="4"/>
      <c r="B3079" s="4"/>
      <c r="C3079" s="4"/>
      <c r="D3079" s="4"/>
      <c r="E3079" s="4"/>
    </row>
    <row r="3080" spans="1:5" x14ac:dyDescent="0.2">
      <c r="A3080" s="4"/>
      <c r="B3080" s="4"/>
      <c r="C3080" s="4"/>
      <c r="D3080" s="4"/>
      <c r="E3080" s="4"/>
    </row>
    <row r="3081" spans="1:5" x14ac:dyDescent="0.2">
      <c r="A3081" s="4"/>
      <c r="B3081" s="4"/>
      <c r="C3081" s="4"/>
      <c r="D3081" s="4"/>
      <c r="E3081" s="4"/>
    </row>
    <row r="3082" spans="1:5" x14ac:dyDescent="0.2">
      <c r="A3082" s="4"/>
      <c r="B3082" s="4"/>
      <c r="C3082" s="4"/>
      <c r="D3082" s="4"/>
      <c r="E3082" s="4"/>
    </row>
    <row r="3083" spans="1:5" x14ac:dyDescent="0.2">
      <c r="A3083" s="4"/>
      <c r="B3083" s="4"/>
      <c r="C3083" s="4"/>
      <c r="D3083" s="4"/>
      <c r="E3083" s="4"/>
    </row>
    <row r="3084" spans="1:5" x14ac:dyDescent="0.2">
      <c r="A3084" s="4"/>
      <c r="B3084" s="4"/>
      <c r="C3084" s="4"/>
      <c r="D3084" s="4"/>
      <c r="E3084" s="4"/>
    </row>
    <row r="3085" spans="1:5" x14ac:dyDescent="0.2">
      <c r="A3085" s="4"/>
      <c r="B3085" s="4"/>
      <c r="C3085" s="4"/>
      <c r="D3085" s="4"/>
      <c r="E3085" s="4"/>
    </row>
    <row r="3086" spans="1:5" x14ac:dyDescent="0.2">
      <c r="A3086" s="4"/>
      <c r="B3086" s="4"/>
      <c r="C3086" s="4"/>
      <c r="D3086" s="4"/>
      <c r="E3086" s="4"/>
    </row>
    <row r="3087" spans="1:5" x14ac:dyDescent="0.2">
      <c r="A3087" s="4"/>
      <c r="B3087" s="4"/>
      <c r="C3087" s="4"/>
      <c r="D3087" s="4"/>
      <c r="E3087" s="4"/>
    </row>
    <row r="3088" spans="1:5" x14ac:dyDescent="0.2">
      <c r="A3088" s="4"/>
      <c r="B3088" s="4"/>
      <c r="C3088" s="4"/>
      <c r="D3088" s="4"/>
      <c r="E3088" s="4"/>
    </row>
    <row r="3089" spans="1:5" x14ac:dyDescent="0.2">
      <c r="A3089" s="4"/>
      <c r="B3089" s="4"/>
      <c r="C3089" s="4"/>
      <c r="D3089" s="4"/>
      <c r="E3089" s="4"/>
    </row>
    <row r="3090" spans="1:5" x14ac:dyDescent="0.2">
      <c r="A3090" s="4"/>
      <c r="B3090" s="4"/>
      <c r="C3090" s="4"/>
      <c r="D3090" s="4"/>
      <c r="E3090" s="4"/>
    </row>
    <row r="3091" spans="1:5" x14ac:dyDescent="0.2">
      <c r="A3091" s="4"/>
      <c r="B3091" s="4"/>
      <c r="C3091" s="4"/>
      <c r="D3091" s="4"/>
      <c r="E3091" s="4"/>
    </row>
    <row r="3092" spans="1:5" x14ac:dyDescent="0.2">
      <c r="A3092" s="4"/>
      <c r="B3092" s="4"/>
      <c r="C3092" s="4"/>
      <c r="D3092" s="4"/>
      <c r="E3092" s="4"/>
    </row>
    <row r="3093" spans="1:5" x14ac:dyDescent="0.2">
      <c r="A3093" s="4"/>
      <c r="B3093" s="4"/>
      <c r="C3093" s="4"/>
      <c r="D3093" s="4"/>
      <c r="E3093" s="4"/>
    </row>
    <row r="3094" spans="1:5" x14ac:dyDescent="0.2">
      <c r="A3094" s="4"/>
      <c r="B3094" s="4"/>
      <c r="C3094" s="4"/>
      <c r="D3094" s="4"/>
      <c r="E3094" s="4"/>
    </row>
    <row r="3095" spans="1:5" x14ac:dyDescent="0.2">
      <c r="A3095" s="4"/>
      <c r="B3095" s="4"/>
      <c r="C3095" s="4"/>
      <c r="D3095" s="4"/>
      <c r="E3095" s="4"/>
    </row>
    <row r="3096" spans="1:5" x14ac:dyDescent="0.2">
      <c r="A3096" s="4"/>
      <c r="B3096" s="4"/>
      <c r="C3096" s="4"/>
      <c r="D3096" s="4"/>
      <c r="E3096" s="4"/>
    </row>
    <row r="3097" spans="1:5" x14ac:dyDescent="0.2">
      <c r="A3097" s="4"/>
      <c r="B3097" s="4"/>
      <c r="C3097" s="4"/>
      <c r="D3097" s="4"/>
      <c r="E3097" s="4"/>
    </row>
    <row r="3098" spans="1:5" x14ac:dyDescent="0.2">
      <c r="A3098" s="4"/>
      <c r="B3098" s="4"/>
      <c r="C3098" s="4"/>
      <c r="D3098" s="4"/>
      <c r="E3098" s="4"/>
    </row>
    <row r="3099" spans="1:5" x14ac:dyDescent="0.2">
      <c r="A3099" s="4"/>
      <c r="B3099" s="4"/>
      <c r="C3099" s="4"/>
      <c r="D3099" s="4"/>
      <c r="E3099" s="4"/>
    </row>
    <row r="3100" spans="1:5" x14ac:dyDescent="0.2">
      <c r="A3100" s="4"/>
      <c r="B3100" s="4"/>
      <c r="C3100" s="4"/>
      <c r="D3100" s="4"/>
      <c r="E3100" s="4"/>
    </row>
    <row r="3101" spans="1:5" x14ac:dyDescent="0.2">
      <c r="A3101" s="4"/>
      <c r="B3101" s="4"/>
      <c r="C3101" s="4"/>
      <c r="D3101" s="4"/>
      <c r="E3101" s="4"/>
    </row>
    <row r="3102" spans="1:5" x14ac:dyDescent="0.2">
      <c r="A3102" s="4"/>
      <c r="B3102" s="4"/>
      <c r="C3102" s="4"/>
      <c r="D3102" s="4"/>
      <c r="E3102" s="4"/>
    </row>
    <row r="3103" spans="1:5" x14ac:dyDescent="0.2">
      <c r="A3103" s="4"/>
      <c r="B3103" s="4"/>
      <c r="C3103" s="4"/>
      <c r="D3103" s="4"/>
      <c r="E3103" s="4"/>
    </row>
    <row r="3104" spans="1:5" x14ac:dyDescent="0.2">
      <c r="A3104" s="4"/>
      <c r="B3104" s="4"/>
      <c r="C3104" s="4"/>
      <c r="D3104" s="4"/>
      <c r="E3104" s="4"/>
    </row>
    <row r="3105" spans="1:5" x14ac:dyDescent="0.2">
      <c r="A3105" s="4"/>
      <c r="B3105" s="4"/>
      <c r="C3105" s="4"/>
      <c r="D3105" s="4"/>
      <c r="E3105" s="4"/>
    </row>
    <row r="3106" spans="1:5" x14ac:dyDescent="0.2">
      <c r="A3106" s="4"/>
      <c r="B3106" s="4"/>
      <c r="C3106" s="4"/>
      <c r="D3106" s="4"/>
      <c r="E3106" s="4"/>
    </row>
    <row r="3107" spans="1:5" x14ac:dyDescent="0.2">
      <c r="A3107" s="4"/>
      <c r="B3107" s="4"/>
      <c r="C3107" s="4"/>
      <c r="D3107" s="4"/>
      <c r="E3107" s="4"/>
    </row>
    <row r="3108" spans="1:5" x14ac:dyDescent="0.2">
      <c r="A3108" s="4"/>
      <c r="B3108" s="4"/>
      <c r="C3108" s="4"/>
      <c r="D3108" s="4"/>
      <c r="E3108" s="4"/>
    </row>
    <row r="3109" spans="1:5" x14ac:dyDescent="0.2">
      <c r="A3109" s="4"/>
      <c r="B3109" s="4"/>
      <c r="C3109" s="4"/>
      <c r="D3109" s="4"/>
      <c r="E3109" s="4"/>
    </row>
    <row r="3110" spans="1:5" x14ac:dyDescent="0.2">
      <c r="A3110" s="4"/>
      <c r="B3110" s="4"/>
      <c r="C3110" s="4"/>
      <c r="D3110" s="4"/>
      <c r="E3110" s="4"/>
    </row>
    <row r="3111" spans="1:5" x14ac:dyDescent="0.2">
      <c r="A3111" s="4"/>
      <c r="B3111" s="4"/>
      <c r="C3111" s="4"/>
      <c r="D3111" s="4"/>
      <c r="E3111" s="4"/>
    </row>
    <row r="3112" spans="1:5" x14ac:dyDescent="0.2">
      <c r="A3112" s="4"/>
      <c r="B3112" s="4"/>
      <c r="C3112" s="4"/>
      <c r="D3112" s="4"/>
      <c r="E3112" s="4"/>
    </row>
    <row r="3113" spans="1:5" x14ac:dyDescent="0.2">
      <c r="A3113" s="4"/>
      <c r="B3113" s="4"/>
      <c r="C3113" s="4"/>
      <c r="D3113" s="4"/>
      <c r="E3113" s="4"/>
    </row>
    <row r="3114" spans="1:5" x14ac:dyDescent="0.2">
      <c r="A3114" s="4"/>
      <c r="B3114" s="4"/>
      <c r="C3114" s="4"/>
      <c r="D3114" s="4"/>
      <c r="E3114" s="4"/>
    </row>
    <row r="3115" spans="1:5" x14ac:dyDescent="0.2">
      <c r="A3115" s="4"/>
      <c r="B3115" s="4"/>
      <c r="C3115" s="4"/>
      <c r="D3115" s="4"/>
      <c r="E3115" s="4"/>
    </row>
    <row r="3116" spans="1:5" x14ac:dyDescent="0.2">
      <c r="A3116" s="4"/>
      <c r="B3116" s="4"/>
      <c r="C3116" s="4"/>
      <c r="D3116" s="4"/>
      <c r="E3116" s="4"/>
    </row>
    <row r="3117" spans="1:5" x14ac:dyDescent="0.2">
      <c r="A3117" s="4"/>
      <c r="B3117" s="4"/>
      <c r="C3117" s="4"/>
      <c r="D3117" s="4"/>
      <c r="E3117" s="4"/>
    </row>
    <row r="3118" spans="1:5" x14ac:dyDescent="0.2">
      <c r="A3118" s="4"/>
      <c r="B3118" s="4"/>
      <c r="C3118" s="4"/>
      <c r="D3118" s="4"/>
      <c r="E3118" s="4"/>
    </row>
    <row r="3119" spans="1:5" x14ac:dyDescent="0.2">
      <c r="A3119" s="4"/>
      <c r="B3119" s="4"/>
      <c r="C3119" s="4"/>
      <c r="D3119" s="4"/>
      <c r="E3119" s="4"/>
    </row>
    <row r="3120" spans="1:5" x14ac:dyDescent="0.2">
      <c r="A3120" s="4"/>
      <c r="B3120" s="4"/>
      <c r="C3120" s="4"/>
      <c r="D3120" s="4"/>
      <c r="E3120" s="4"/>
    </row>
    <row r="3121" spans="1:5" x14ac:dyDescent="0.2">
      <c r="A3121" s="4"/>
      <c r="B3121" s="4"/>
      <c r="C3121" s="4"/>
      <c r="D3121" s="4"/>
      <c r="E3121" s="4"/>
    </row>
    <row r="3122" spans="1:5" x14ac:dyDescent="0.2">
      <c r="A3122" s="4"/>
      <c r="B3122" s="4"/>
      <c r="C3122" s="4"/>
      <c r="D3122" s="4"/>
      <c r="E3122" s="4"/>
    </row>
    <row r="3123" spans="1:5" x14ac:dyDescent="0.2">
      <c r="A3123" s="4"/>
      <c r="B3123" s="4"/>
      <c r="C3123" s="4"/>
      <c r="D3123" s="4"/>
      <c r="E3123" s="4"/>
    </row>
    <row r="3124" spans="1:5" x14ac:dyDescent="0.2">
      <c r="A3124" s="4"/>
      <c r="B3124" s="4"/>
      <c r="C3124" s="4"/>
      <c r="D3124" s="4"/>
      <c r="E3124" s="4"/>
    </row>
    <row r="3125" spans="1:5" x14ac:dyDescent="0.2">
      <c r="A3125" s="4"/>
      <c r="B3125" s="4"/>
      <c r="C3125" s="4"/>
      <c r="D3125" s="4"/>
      <c r="E3125" s="4"/>
    </row>
    <row r="3126" spans="1:5" x14ac:dyDescent="0.2">
      <c r="A3126" s="4"/>
      <c r="B3126" s="4"/>
      <c r="C3126" s="4"/>
      <c r="D3126" s="4"/>
      <c r="E3126" s="4"/>
    </row>
    <row r="3127" spans="1:5" x14ac:dyDescent="0.2">
      <c r="A3127" s="4"/>
      <c r="B3127" s="4"/>
      <c r="C3127" s="4"/>
      <c r="D3127" s="4"/>
      <c r="E3127" s="4"/>
    </row>
    <row r="3128" spans="1:5" x14ac:dyDescent="0.2">
      <c r="A3128" s="4"/>
      <c r="B3128" s="4"/>
      <c r="C3128" s="4"/>
      <c r="D3128" s="4"/>
      <c r="E3128" s="4"/>
    </row>
    <row r="3129" spans="1:5" x14ac:dyDescent="0.2">
      <c r="A3129" s="4"/>
      <c r="B3129" s="4"/>
      <c r="C3129" s="4"/>
      <c r="D3129" s="4"/>
      <c r="E3129" s="4"/>
    </row>
    <row r="3130" spans="1:5" x14ac:dyDescent="0.2">
      <c r="A3130" s="4"/>
      <c r="B3130" s="4"/>
      <c r="C3130" s="4"/>
      <c r="D3130" s="4"/>
      <c r="E3130" s="4"/>
    </row>
    <row r="3131" spans="1:5" x14ac:dyDescent="0.2">
      <c r="A3131" s="4"/>
      <c r="B3131" s="4"/>
      <c r="C3131" s="4"/>
      <c r="D3131" s="4"/>
      <c r="E3131" s="4"/>
    </row>
    <row r="3132" spans="1:5" x14ac:dyDescent="0.2">
      <c r="A3132" s="4"/>
      <c r="B3132" s="4"/>
      <c r="C3132" s="4"/>
      <c r="D3132" s="4"/>
      <c r="E3132" s="4"/>
    </row>
    <row r="3133" spans="1:5" x14ac:dyDescent="0.2">
      <c r="A3133" s="4"/>
      <c r="B3133" s="4"/>
      <c r="C3133" s="4"/>
      <c r="D3133" s="4"/>
      <c r="E3133" s="4"/>
    </row>
    <row r="3134" spans="1:5" x14ac:dyDescent="0.2">
      <c r="A3134" s="4"/>
      <c r="B3134" s="4"/>
      <c r="C3134" s="4"/>
      <c r="D3134" s="4"/>
      <c r="E3134" s="4"/>
    </row>
    <row r="3135" spans="1:5" x14ac:dyDescent="0.2">
      <c r="A3135" s="4"/>
      <c r="B3135" s="4"/>
      <c r="C3135" s="4"/>
      <c r="D3135" s="4"/>
      <c r="E3135" s="4"/>
    </row>
    <row r="3136" spans="1:5" x14ac:dyDescent="0.2">
      <c r="A3136" s="4"/>
      <c r="B3136" s="4"/>
      <c r="C3136" s="4"/>
      <c r="D3136" s="4"/>
      <c r="E3136" s="4"/>
    </row>
    <row r="3137" spans="1:5" x14ac:dyDescent="0.2">
      <c r="A3137" s="4"/>
      <c r="B3137" s="4"/>
      <c r="C3137" s="4"/>
      <c r="D3137" s="4"/>
      <c r="E3137" s="4"/>
    </row>
    <row r="3138" spans="1:5" x14ac:dyDescent="0.2">
      <c r="A3138" s="4"/>
      <c r="B3138" s="4"/>
      <c r="C3138" s="4"/>
      <c r="D3138" s="4"/>
      <c r="E3138" s="4"/>
    </row>
    <row r="3139" spans="1:5" x14ac:dyDescent="0.2">
      <c r="A3139" s="4"/>
      <c r="B3139" s="4"/>
      <c r="C3139" s="4"/>
      <c r="D3139" s="4"/>
      <c r="E3139" s="4"/>
    </row>
    <row r="3140" spans="1:5" x14ac:dyDescent="0.2">
      <c r="A3140" s="4"/>
      <c r="B3140" s="4"/>
      <c r="C3140" s="4"/>
      <c r="D3140" s="4"/>
      <c r="E3140" s="4"/>
    </row>
    <row r="3141" spans="1:5" x14ac:dyDescent="0.2">
      <c r="A3141" s="4"/>
      <c r="B3141" s="4"/>
      <c r="C3141" s="4"/>
      <c r="D3141" s="4"/>
      <c r="E3141" s="4"/>
    </row>
    <row r="3142" spans="1:5" x14ac:dyDescent="0.2">
      <c r="A3142" s="4"/>
      <c r="B3142" s="4"/>
      <c r="C3142" s="4"/>
      <c r="D3142" s="4"/>
      <c r="E3142" s="4"/>
    </row>
    <row r="3143" spans="1:5" x14ac:dyDescent="0.2">
      <c r="A3143" s="4"/>
      <c r="B3143" s="4"/>
      <c r="C3143" s="4"/>
      <c r="D3143" s="4"/>
      <c r="E3143" s="4"/>
    </row>
    <row r="3144" spans="1:5" x14ac:dyDescent="0.2">
      <c r="A3144" s="4"/>
      <c r="B3144" s="4"/>
      <c r="C3144" s="4"/>
      <c r="D3144" s="4"/>
      <c r="E3144" s="4"/>
    </row>
    <row r="3145" spans="1:5" x14ac:dyDescent="0.2">
      <c r="A3145" s="4"/>
      <c r="B3145" s="4"/>
      <c r="C3145" s="4"/>
      <c r="D3145" s="4"/>
      <c r="E3145" s="4"/>
    </row>
    <row r="3146" spans="1:5" x14ac:dyDescent="0.2">
      <c r="A3146" s="4"/>
      <c r="B3146" s="4"/>
      <c r="C3146" s="4"/>
      <c r="D3146" s="4"/>
      <c r="E3146" s="4"/>
    </row>
    <row r="3147" spans="1:5" x14ac:dyDescent="0.2">
      <c r="A3147" s="4"/>
      <c r="B3147" s="4"/>
      <c r="C3147" s="4"/>
      <c r="D3147" s="4"/>
      <c r="E3147" s="4"/>
    </row>
    <row r="3148" spans="1:5" x14ac:dyDescent="0.2">
      <c r="A3148" s="4"/>
      <c r="B3148" s="4"/>
      <c r="C3148" s="4"/>
      <c r="D3148" s="4"/>
      <c r="E3148" s="4"/>
    </row>
    <row r="3149" spans="1:5" x14ac:dyDescent="0.2">
      <c r="A3149" s="4"/>
      <c r="B3149" s="4"/>
      <c r="C3149" s="4"/>
      <c r="D3149" s="4"/>
      <c r="E3149" s="4"/>
    </row>
    <row r="3150" spans="1:5" x14ac:dyDescent="0.2">
      <c r="A3150" s="4"/>
      <c r="B3150" s="4"/>
      <c r="C3150" s="4"/>
      <c r="D3150" s="4"/>
      <c r="E3150" s="4"/>
    </row>
    <row r="3151" spans="1:5" x14ac:dyDescent="0.2">
      <c r="A3151" s="4"/>
      <c r="B3151" s="4"/>
      <c r="C3151" s="4"/>
      <c r="D3151" s="4"/>
      <c r="E3151" s="4"/>
    </row>
    <row r="3152" spans="1:5" x14ac:dyDescent="0.2">
      <c r="A3152" s="4"/>
      <c r="B3152" s="4"/>
      <c r="C3152" s="4"/>
      <c r="D3152" s="4"/>
      <c r="E3152" s="4"/>
    </row>
    <row r="3153" spans="1:5" x14ac:dyDescent="0.2">
      <c r="A3153" s="4"/>
      <c r="B3153" s="4"/>
      <c r="C3153" s="4"/>
      <c r="D3153" s="4"/>
      <c r="E3153" s="4"/>
    </row>
    <row r="3154" spans="1:5" x14ac:dyDescent="0.2">
      <c r="A3154" s="4"/>
      <c r="B3154" s="4"/>
      <c r="C3154" s="4"/>
      <c r="D3154" s="4"/>
      <c r="E3154" s="4"/>
    </row>
    <row r="3155" spans="1:5" x14ac:dyDescent="0.2">
      <c r="A3155" s="4"/>
      <c r="B3155" s="4"/>
      <c r="C3155" s="4"/>
      <c r="D3155" s="4"/>
      <c r="E3155" s="4"/>
    </row>
    <row r="3156" spans="1:5" x14ac:dyDescent="0.2">
      <c r="A3156" s="4"/>
      <c r="B3156" s="4"/>
      <c r="C3156" s="4"/>
      <c r="D3156" s="4"/>
      <c r="E3156" s="4"/>
    </row>
    <row r="3157" spans="1:5" x14ac:dyDescent="0.2">
      <c r="A3157" s="4"/>
      <c r="B3157" s="4"/>
      <c r="C3157" s="4"/>
      <c r="D3157" s="4"/>
      <c r="E3157" s="4"/>
    </row>
    <row r="3158" spans="1:5" x14ac:dyDescent="0.2">
      <c r="A3158" s="4"/>
      <c r="B3158" s="4"/>
      <c r="C3158" s="4"/>
      <c r="D3158" s="4"/>
      <c r="E3158" s="4"/>
    </row>
    <row r="3159" spans="1:5" x14ac:dyDescent="0.2">
      <c r="A3159" s="4"/>
      <c r="B3159" s="4"/>
      <c r="C3159" s="4"/>
      <c r="D3159" s="4"/>
      <c r="E3159" s="4"/>
    </row>
    <row r="3160" spans="1:5" x14ac:dyDescent="0.2">
      <c r="A3160" s="4"/>
      <c r="B3160" s="4"/>
      <c r="C3160" s="4"/>
      <c r="D3160" s="4"/>
      <c r="E3160" s="4"/>
    </row>
    <row r="3161" spans="1:5" x14ac:dyDescent="0.2">
      <c r="A3161" s="4"/>
      <c r="B3161" s="4"/>
      <c r="C3161" s="4"/>
      <c r="D3161" s="4"/>
      <c r="E3161" s="4"/>
    </row>
    <row r="3162" spans="1:5" x14ac:dyDescent="0.2">
      <c r="A3162" s="4"/>
      <c r="B3162" s="4"/>
      <c r="C3162" s="4"/>
      <c r="D3162" s="4"/>
      <c r="E3162" s="4"/>
    </row>
    <row r="3163" spans="1:5" x14ac:dyDescent="0.2">
      <c r="A3163" s="4"/>
      <c r="B3163" s="4"/>
      <c r="C3163" s="4"/>
      <c r="D3163" s="4"/>
      <c r="E3163" s="4"/>
    </row>
    <row r="3164" spans="1:5" x14ac:dyDescent="0.2">
      <c r="A3164" s="4"/>
      <c r="B3164" s="4"/>
      <c r="C3164" s="4"/>
      <c r="D3164" s="4"/>
      <c r="E3164" s="4"/>
    </row>
    <row r="3165" spans="1:5" x14ac:dyDescent="0.2">
      <c r="A3165" s="4"/>
      <c r="B3165" s="4"/>
      <c r="C3165" s="4"/>
      <c r="D3165" s="4"/>
      <c r="E3165" s="4"/>
    </row>
    <row r="3166" spans="1:5" x14ac:dyDescent="0.2">
      <c r="A3166" s="4"/>
      <c r="B3166" s="4"/>
      <c r="C3166" s="4"/>
      <c r="D3166" s="4"/>
      <c r="E3166" s="4"/>
    </row>
    <row r="3167" spans="1:5" x14ac:dyDescent="0.2">
      <c r="A3167" s="4"/>
      <c r="B3167" s="4"/>
      <c r="C3167" s="4"/>
      <c r="D3167" s="4"/>
      <c r="E3167" s="4"/>
    </row>
    <row r="3168" spans="1:5" x14ac:dyDescent="0.2">
      <c r="A3168" s="4"/>
      <c r="B3168" s="4"/>
      <c r="C3168" s="4"/>
      <c r="D3168" s="4"/>
      <c r="E3168" s="4"/>
    </row>
    <row r="3169" spans="1:5" x14ac:dyDescent="0.2">
      <c r="A3169" s="4"/>
      <c r="B3169" s="4"/>
      <c r="C3169" s="4"/>
      <c r="D3169" s="4"/>
      <c r="E3169" s="4"/>
    </row>
    <row r="3170" spans="1:5" x14ac:dyDescent="0.2">
      <c r="A3170" s="4"/>
      <c r="B3170" s="4"/>
      <c r="C3170" s="4"/>
      <c r="D3170" s="4"/>
      <c r="E3170" s="4"/>
    </row>
    <row r="3171" spans="1:5" x14ac:dyDescent="0.2">
      <c r="A3171" s="4"/>
      <c r="B3171" s="4"/>
      <c r="C3171" s="4"/>
      <c r="D3171" s="4"/>
      <c r="E3171" s="4"/>
    </row>
    <row r="3172" spans="1:5" x14ac:dyDescent="0.2">
      <c r="A3172" s="4"/>
      <c r="B3172" s="4"/>
      <c r="C3172" s="4"/>
      <c r="D3172" s="4"/>
      <c r="E3172" s="4"/>
    </row>
    <row r="3173" spans="1:5" x14ac:dyDescent="0.2">
      <c r="A3173" s="4"/>
      <c r="B3173" s="4"/>
      <c r="C3173" s="4"/>
      <c r="D3173" s="4"/>
      <c r="E3173" s="4"/>
    </row>
    <row r="3174" spans="1:5" x14ac:dyDescent="0.2">
      <c r="A3174" s="4"/>
      <c r="B3174" s="4"/>
      <c r="C3174" s="4"/>
      <c r="D3174" s="4"/>
      <c r="E3174" s="4"/>
    </row>
    <row r="3175" spans="1:5" x14ac:dyDescent="0.2">
      <c r="A3175" s="4"/>
      <c r="B3175" s="4"/>
      <c r="C3175" s="4"/>
      <c r="D3175" s="4"/>
      <c r="E3175" s="4"/>
    </row>
    <row r="3176" spans="1:5" x14ac:dyDescent="0.2">
      <c r="A3176" s="4"/>
      <c r="B3176" s="4"/>
      <c r="C3176" s="4"/>
      <c r="D3176" s="4"/>
      <c r="E3176" s="4"/>
    </row>
    <row r="3177" spans="1:5" x14ac:dyDescent="0.2">
      <c r="A3177" s="4"/>
      <c r="B3177" s="4"/>
      <c r="C3177" s="4"/>
      <c r="D3177" s="4"/>
      <c r="E3177" s="4"/>
    </row>
    <row r="3178" spans="1:5" x14ac:dyDescent="0.2">
      <c r="A3178" s="4"/>
      <c r="B3178" s="4"/>
      <c r="C3178" s="4"/>
      <c r="D3178" s="4"/>
      <c r="E3178" s="4"/>
    </row>
    <row r="3179" spans="1:5" x14ac:dyDescent="0.2">
      <c r="A3179" s="4"/>
      <c r="B3179" s="4"/>
      <c r="C3179" s="4"/>
      <c r="D3179" s="4"/>
      <c r="E3179" s="4"/>
    </row>
    <row r="3180" spans="1:5" x14ac:dyDescent="0.2">
      <c r="A3180" s="4"/>
      <c r="B3180" s="4"/>
      <c r="C3180" s="4"/>
      <c r="D3180" s="4"/>
      <c r="E3180" s="4"/>
    </row>
    <row r="3181" spans="1:5" x14ac:dyDescent="0.2">
      <c r="A3181" s="4"/>
      <c r="B3181" s="4"/>
      <c r="C3181" s="4"/>
      <c r="D3181" s="4"/>
      <c r="E3181" s="4"/>
    </row>
    <row r="3182" spans="1:5" x14ac:dyDescent="0.2">
      <c r="A3182" s="4"/>
      <c r="B3182" s="4"/>
      <c r="C3182" s="4"/>
      <c r="D3182" s="4"/>
      <c r="E3182" s="4"/>
    </row>
    <row r="3183" spans="1:5" x14ac:dyDescent="0.2">
      <c r="A3183" s="4"/>
      <c r="B3183" s="4"/>
      <c r="C3183" s="4"/>
      <c r="D3183" s="4"/>
      <c r="E3183" s="4"/>
    </row>
    <row r="3184" spans="1:5" x14ac:dyDescent="0.2">
      <c r="A3184" s="4"/>
      <c r="B3184" s="4"/>
      <c r="C3184" s="4"/>
      <c r="D3184" s="4"/>
      <c r="E3184" s="4"/>
    </row>
    <row r="3185" spans="1:5" x14ac:dyDescent="0.2">
      <c r="A3185" s="4"/>
      <c r="B3185" s="4"/>
      <c r="C3185" s="4"/>
      <c r="D3185" s="4"/>
      <c r="E3185" s="4"/>
    </row>
    <row r="3186" spans="1:5" x14ac:dyDescent="0.2">
      <c r="A3186" s="4"/>
      <c r="B3186" s="4"/>
      <c r="C3186" s="4"/>
      <c r="D3186" s="4"/>
      <c r="E3186" s="4"/>
    </row>
    <row r="3187" spans="1:5" x14ac:dyDescent="0.2">
      <c r="A3187" s="4"/>
      <c r="B3187" s="4"/>
      <c r="C3187" s="4"/>
      <c r="D3187" s="4"/>
      <c r="E3187" s="4"/>
    </row>
    <row r="3188" spans="1:5" x14ac:dyDescent="0.2">
      <c r="A3188" s="4"/>
      <c r="B3188" s="4"/>
      <c r="C3188" s="4"/>
      <c r="D3188" s="4"/>
      <c r="E3188" s="4"/>
    </row>
    <row r="3189" spans="1:5" x14ac:dyDescent="0.2">
      <c r="A3189" s="4"/>
      <c r="B3189" s="4"/>
      <c r="C3189" s="4"/>
      <c r="D3189" s="4"/>
      <c r="E3189" s="4"/>
    </row>
    <row r="3190" spans="1:5" x14ac:dyDescent="0.2">
      <c r="A3190" s="4"/>
      <c r="B3190" s="4"/>
      <c r="C3190" s="4"/>
      <c r="D3190" s="4"/>
      <c r="E3190" s="4"/>
    </row>
    <row r="3191" spans="1:5" x14ac:dyDescent="0.2">
      <c r="A3191" s="4"/>
      <c r="B3191" s="4"/>
      <c r="C3191" s="4"/>
      <c r="D3191" s="4"/>
      <c r="E3191" s="4"/>
    </row>
    <row r="3192" spans="1:5" x14ac:dyDescent="0.2">
      <c r="A3192" s="4"/>
      <c r="B3192" s="4"/>
      <c r="C3192" s="4"/>
      <c r="D3192" s="4"/>
      <c r="E3192" s="4"/>
    </row>
    <row r="3193" spans="1:5" x14ac:dyDescent="0.2">
      <c r="A3193" s="4"/>
      <c r="B3193" s="4"/>
      <c r="C3193" s="4"/>
      <c r="D3193" s="4"/>
      <c r="E3193" s="4"/>
    </row>
    <row r="3194" spans="1:5" x14ac:dyDescent="0.2">
      <c r="A3194" s="4"/>
      <c r="B3194" s="4"/>
      <c r="C3194" s="4"/>
      <c r="D3194" s="4"/>
      <c r="E3194" s="4"/>
    </row>
    <row r="3195" spans="1:5" x14ac:dyDescent="0.2">
      <c r="A3195" s="4"/>
      <c r="B3195" s="4"/>
      <c r="C3195" s="4"/>
      <c r="D3195" s="4"/>
      <c r="E3195" s="4"/>
    </row>
    <row r="3196" spans="1:5" x14ac:dyDescent="0.2">
      <c r="A3196" s="4"/>
      <c r="B3196" s="4"/>
      <c r="C3196" s="4"/>
      <c r="D3196" s="4"/>
      <c r="E3196" s="4"/>
    </row>
    <row r="3197" spans="1:5" x14ac:dyDescent="0.2">
      <c r="A3197" s="4"/>
      <c r="B3197" s="4"/>
      <c r="C3197" s="4"/>
      <c r="D3197" s="4"/>
      <c r="E3197" s="4"/>
    </row>
    <row r="3198" spans="1:5" x14ac:dyDescent="0.2">
      <c r="A3198" s="4"/>
      <c r="B3198" s="4"/>
      <c r="C3198" s="4"/>
      <c r="D3198" s="4"/>
      <c r="E3198" s="4"/>
    </row>
    <row r="3199" spans="1:5" x14ac:dyDescent="0.2">
      <c r="A3199" s="4"/>
      <c r="B3199" s="4"/>
      <c r="C3199" s="4"/>
      <c r="D3199" s="4"/>
      <c r="E3199" s="4"/>
    </row>
    <row r="3200" spans="1:5" x14ac:dyDescent="0.2">
      <c r="A3200" s="4"/>
      <c r="B3200" s="4"/>
      <c r="C3200" s="4"/>
      <c r="D3200" s="4"/>
      <c r="E3200" s="4"/>
    </row>
    <row r="3201" spans="1:5" x14ac:dyDescent="0.2">
      <c r="A3201" s="4"/>
      <c r="B3201" s="4"/>
      <c r="C3201" s="4"/>
      <c r="D3201" s="4"/>
      <c r="E3201" s="4"/>
    </row>
    <row r="3202" spans="1:5" x14ac:dyDescent="0.2">
      <c r="A3202" s="4"/>
      <c r="B3202" s="4"/>
      <c r="C3202" s="4"/>
      <c r="D3202" s="4"/>
      <c r="E3202" s="4"/>
    </row>
    <row r="3203" spans="1:5" x14ac:dyDescent="0.2">
      <c r="A3203" s="4"/>
      <c r="B3203" s="4"/>
      <c r="C3203" s="4"/>
      <c r="D3203" s="4"/>
      <c r="E3203" s="4"/>
    </row>
    <row r="3204" spans="1:5" x14ac:dyDescent="0.2">
      <c r="A3204" s="4"/>
      <c r="B3204" s="4"/>
      <c r="C3204" s="4"/>
      <c r="D3204" s="4"/>
      <c r="E3204" s="4"/>
    </row>
    <row r="3205" spans="1:5" x14ac:dyDescent="0.2">
      <c r="A3205" s="4"/>
      <c r="B3205" s="4"/>
      <c r="C3205" s="4"/>
      <c r="D3205" s="4"/>
      <c r="E3205" s="4"/>
    </row>
    <row r="3206" spans="1:5" x14ac:dyDescent="0.2">
      <c r="A3206" s="4"/>
      <c r="B3206" s="4"/>
      <c r="C3206" s="4"/>
      <c r="D3206" s="4"/>
      <c r="E3206" s="4"/>
    </row>
    <row r="3207" spans="1:5" x14ac:dyDescent="0.2">
      <c r="A3207" s="4"/>
      <c r="B3207" s="4"/>
      <c r="C3207" s="4"/>
      <c r="D3207" s="4"/>
      <c r="E3207" s="4"/>
    </row>
    <row r="3208" spans="1:5" x14ac:dyDescent="0.2">
      <c r="A3208" s="4"/>
      <c r="B3208" s="4"/>
      <c r="C3208" s="4"/>
      <c r="D3208" s="4"/>
      <c r="E3208" s="4"/>
    </row>
    <row r="3209" spans="1:5" x14ac:dyDescent="0.2">
      <c r="A3209" s="4"/>
      <c r="B3209" s="4"/>
      <c r="C3209" s="4"/>
      <c r="D3209" s="4"/>
      <c r="E3209" s="4"/>
    </row>
    <row r="3210" spans="1:5" x14ac:dyDescent="0.2">
      <c r="A3210" s="4"/>
      <c r="B3210" s="4"/>
      <c r="C3210" s="4"/>
      <c r="D3210" s="4"/>
      <c r="E3210" s="4"/>
    </row>
    <row r="3211" spans="1:5" x14ac:dyDescent="0.2">
      <c r="A3211" s="4"/>
      <c r="B3211" s="4"/>
      <c r="C3211" s="4"/>
      <c r="D3211" s="4"/>
      <c r="E3211" s="4"/>
    </row>
    <row r="3212" spans="1:5" x14ac:dyDescent="0.2">
      <c r="A3212" s="4"/>
      <c r="B3212" s="4"/>
      <c r="C3212" s="4"/>
      <c r="D3212" s="4"/>
      <c r="E3212" s="4"/>
    </row>
    <row r="3213" spans="1:5" x14ac:dyDescent="0.2">
      <c r="A3213" s="4"/>
      <c r="B3213" s="4"/>
      <c r="C3213" s="4"/>
      <c r="D3213" s="4"/>
      <c r="E3213" s="4"/>
    </row>
    <row r="3214" spans="1:5" x14ac:dyDescent="0.2">
      <c r="A3214" s="4"/>
      <c r="B3214" s="4"/>
      <c r="C3214" s="4"/>
      <c r="D3214" s="4"/>
      <c r="E3214" s="4"/>
    </row>
    <row r="3215" spans="1:5" x14ac:dyDescent="0.2">
      <c r="A3215" s="4"/>
      <c r="B3215" s="4"/>
      <c r="C3215" s="4"/>
      <c r="D3215" s="4"/>
      <c r="E3215" s="4"/>
    </row>
    <row r="3216" spans="1:5" x14ac:dyDescent="0.2">
      <c r="A3216" s="4"/>
      <c r="B3216" s="4"/>
      <c r="C3216" s="4"/>
      <c r="D3216" s="4"/>
      <c r="E3216" s="4"/>
    </row>
    <row r="3217" spans="1:5" x14ac:dyDescent="0.2">
      <c r="A3217" s="4"/>
      <c r="B3217" s="4"/>
      <c r="C3217" s="4"/>
      <c r="D3217" s="4"/>
      <c r="E3217" s="4"/>
    </row>
    <row r="3218" spans="1:5" x14ac:dyDescent="0.2">
      <c r="A3218" s="4"/>
      <c r="B3218" s="4"/>
      <c r="C3218" s="4"/>
      <c r="D3218" s="4"/>
      <c r="E3218" s="4"/>
    </row>
    <row r="3219" spans="1:5" x14ac:dyDescent="0.2">
      <c r="A3219" s="4"/>
      <c r="B3219" s="4"/>
      <c r="C3219" s="4"/>
      <c r="D3219" s="4"/>
      <c r="E3219" s="4"/>
    </row>
    <row r="3220" spans="1:5" x14ac:dyDescent="0.2">
      <c r="A3220" s="4"/>
      <c r="B3220" s="4"/>
      <c r="C3220" s="4"/>
      <c r="D3220" s="4"/>
      <c r="E3220" s="4"/>
    </row>
    <row r="3221" spans="1:5" x14ac:dyDescent="0.2">
      <c r="A3221" s="4"/>
      <c r="B3221" s="4"/>
      <c r="C3221" s="4"/>
      <c r="D3221" s="4"/>
      <c r="E3221" s="4"/>
    </row>
    <row r="3222" spans="1:5" x14ac:dyDescent="0.2">
      <c r="A3222" s="4"/>
      <c r="B3222" s="4"/>
      <c r="C3222" s="4"/>
      <c r="D3222" s="4"/>
      <c r="E3222" s="4"/>
    </row>
    <row r="3223" spans="1:5" x14ac:dyDescent="0.2">
      <c r="A3223" s="4"/>
      <c r="B3223" s="4"/>
      <c r="C3223" s="4"/>
      <c r="D3223" s="4"/>
      <c r="E3223" s="4"/>
    </row>
    <row r="3224" spans="1:5" x14ac:dyDescent="0.2">
      <c r="A3224" s="4"/>
      <c r="B3224" s="4"/>
      <c r="C3224" s="4"/>
      <c r="D3224" s="4"/>
      <c r="E3224" s="4"/>
    </row>
    <row r="3225" spans="1:5" x14ac:dyDescent="0.2">
      <c r="A3225" s="4"/>
      <c r="B3225" s="4"/>
      <c r="C3225" s="4"/>
      <c r="D3225" s="4"/>
      <c r="E3225" s="4"/>
    </row>
    <row r="3226" spans="1:5" x14ac:dyDescent="0.2">
      <c r="A3226" s="4"/>
      <c r="B3226" s="4"/>
      <c r="C3226" s="4"/>
      <c r="D3226" s="4"/>
      <c r="E3226" s="4"/>
    </row>
    <row r="3227" spans="1:5" x14ac:dyDescent="0.2">
      <c r="A3227" s="4"/>
      <c r="B3227" s="4"/>
      <c r="C3227" s="4"/>
      <c r="D3227" s="4"/>
      <c r="E3227" s="4"/>
    </row>
    <row r="3228" spans="1:5" x14ac:dyDescent="0.2">
      <c r="A3228" s="4"/>
      <c r="B3228" s="4"/>
      <c r="C3228" s="4"/>
      <c r="D3228" s="4"/>
      <c r="E3228" s="4"/>
    </row>
    <row r="3229" spans="1:5" x14ac:dyDescent="0.2">
      <c r="A3229" s="4"/>
      <c r="B3229" s="4"/>
      <c r="C3229" s="4"/>
      <c r="D3229" s="4"/>
      <c r="E3229" s="4"/>
    </row>
    <row r="3230" spans="1:5" x14ac:dyDescent="0.2">
      <c r="A3230" s="4"/>
      <c r="B3230" s="4"/>
      <c r="C3230" s="4"/>
      <c r="D3230" s="4"/>
      <c r="E3230" s="4"/>
    </row>
    <row r="3231" spans="1:5" x14ac:dyDescent="0.2">
      <c r="A3231" s="4"/>
      <c r="B3231" s="4"/>
      <c r="C3231" s="4"/>
      <c r="D3231" s="4"/>
      <c r="E3231" s="4"/>
    </row>
    <row r="3232" spans="1:5" x14ac:dyDescent="0.2">
      <c r="A3232" s="4"/>
      <c r="B3232" s="4"/>
      <c r="C3232" s="4"/>
      <c r="D3232" s="4"/>
      <c r="E3232" s="4"/>
    </row>
    <row r="3233" spans="1:5" x14ac:dyDescent="0.2">
      <c r="A3233" s="4"/>
      <c r="B3233" s="4"/>
      <c r="C3233" s="4"/>
      <c r="D3233" s="4"/>
      <c r="E3233" s="4"/>
    </row>
    <row r="3234" spans="1:5" x14ac:dyDescent="0.2">
      <c r="A3234" s="4"/>
      <c r="B3234" s="4"/>
      <c r="C3234" s="4"/>
      <c r="D3234" s="4"/>
      <c r="E3234" s="4"/>
    </row>
    <row r="3235" spans="1:5" x14ac:dyDescent="0.2">
      <c r="A3235" s="4"/>
      <c r="B3235" s="4"/>
      <c r="C3235" s="4"/>
      <c r="D3235" s="4"/>
      <c r="E3235" s="4"/>
    </row>
    <row r="3236" spans="1:5" x14ac:dyDescent="0.2">
      <c r="A3236" s="4"/>
      <c r="B3236" s="4"/>
      <c r="C3236" s="4"/>
      <c r="D3236" s="4"/>
      <c r="E3236" s="4"/>
    </row>
    <row r="3237" spans="1:5" x14ac:dyDescent="0.2">
      <c r="A3237" s="4"/>
      <c r="B3237" s="4"/>
      <c r="C3237" s="4"/>
      <c r="D3237" s="4"/>
      <c r="E3237" s="4"/>
    </row>
    <row r="3238" spans="1:5" x14ac:dyDescent="0.2">
      <c r="A3238" s="4"/>
      <c r="B3238" s="4"/>
      <c r="C3238" s="4"/>
      <c r="D3238" s="4"/>
      <c r="E3238" s="4"/>
    </row>
    <row r="3239" spans="1:5" x14ac:dyDescent="0.2">
      <c r="A3239" s="4"/>
      <c r="B3239" s="4"/>
      <c r="C3239" s="4"/>
      <c r="D3239" s="4"/>
      <c r="E3239" s="4"/>
    </row>
    <row r="3240" spans="1:5" x14ac:dyDescent="0.2">
      <c r="A3240" s="4"/>
      <c r="B3240" s="4"/>
      <c r="C3240" s="4"/>
      <c r="D3240" s="4"/>
      <c r="E3240" s="4"/>
    </row>
    <row r="3241" spans="1:5" x14ac:dyDescent="0.2">
      <c r="A3241" s="4"/>
      <c r="B3241" s="4"/>
      <c r="C3241" s="4"/>
      <c r="D3241" s="4"/>
      <c r="E3241" s="4"/>
    </row>
    <row r="3242" spans="1:5" x14ac:dyDescent="0.2">
      <c r="A3242" s="4"/>
      <c r="B3242" s="4"/>
      <c r="C3242" s="4"/>
      <c r="D3242" s="4"/>
      <c r="E3242" s="4"/>
    </row>
    <row r="3243" spans="1:5" x14ac:dyDescent="0.2">
      <c r="A3243" s="4"/>
      <c r="B3243" s="4"/>
      <c r="C3243" s="4"/>
      <c r="D3243" s="4"/>
      <c r="E3243" s="4"/>
    </row>
    <row r="3244" spans="1:5" x14ac:dyDescent="0.2">
      <c r="A3244" s="4"/>
      <c r="B3244" s="4"/>
      <c r="C3244" s="4"/>
      <c r="D3244" s="4"/>
      <c r="E3244" s="4"/>
    </row>
    <row r="3245" spans="1:5" x14ac:dyDescent="0.2">
      <c r="A3245" s="4"/>
      <c r="B3245" s="4"/>
      <c r="C3245" s="4"/>
      <c r="D3245" s="4"/>
      <c r="E3245" s="4"/>
    </row>
    <row r="3246" spans="1:5" x14ac:dyDescent="0.2">
      <c r="A3246" s="4"/>
      <c r="B3246" s="4"/>
      <c r="C3246" s="4"/>
      <c r="D3246" s="4"/>
      <c r="E3246" s="4"/>
    </row>
    <row r="3247" spans="1:5" x14ac:dyDescent="0.2">
      <c r="A3247" s="4"/>
      <c r="B3247" s="4"/>
      <c r="C3247" s="4"/>
      <c r="D3247" s="4"/>
      <c r="E3247" s="4"/>
    </row>
    <row r="3248" spans="1:5" x14ac:dyDescent="0.2">
      <c r="A3248" s="4"/>
      <c r="B3248" s="4"/>
      <c r="C3248" s="4"/>
      <c r="D3248" s="4"/>
      <c r="E3248" s="4"/>
    </row>
    <row r="3249" spans="1:5" x14ac:dyDescent="0.2">
      <c r="A3249" s="4"/>
      <c r="B3249" s="4"/>
      <c r="C3249" s="4"/>
      <c r="D3249" s="4"/>
      <c r="E3249" s="4"/>
    </row>
    <row r="3250" spans="1:5" x14ac:dyDescent="0.2">
      <c r="A3250" s="4"/>
      <c r="B3250" s="4"/>
      <c r="C3250" s="4"/>
      <c r="D3250" s="4"/>
      <c r="E3250" s="4"/>
    </row>
    <row r="3251" spans="1:5" x14ac:dyDescent="0.2">
      <c r="A3251" s="4"/>
      <c r="B3251" s="4"/>
      <c r="C3251" s="4"/>
      <c r="D3251" s="4"/>
      <c r="E3251" s="4"/>
    </row>
    <row r="3252" spans="1:5" x14ac:dyDescent="0.2">
      <c r="A3252" s="4"/>
      <c r="B3252" s="4"/>
      <c r="C3252" s="4"/>
      <c r="D3252" s="4"/>
      <c r="E3252" s="4"/>
    </row>
    <row r="3253" spans="1:5" x14ac:dyDescent="0.2">
      <c r="A3253" s="4"/>
      <c r="B3253" s="4"/>
      <c r="C3253" s="4"/>
      <c r="D3253" s="4"/>
      <c r="E3253" s="4"/>
    </row>
    <row r="3254" spans="1:5" x14ac:dyDescent="0.2">
      <c r="A3254" s="4"/>
      <c r="B3254" s="4"/>
      <c r="C3254" s="4"/>
      <c r="D3254" s="4"/>
      <c r="E3254" s="4"/>
    </row>
    <row r="3255" spans="1:5" x14ac:dyDescent="0.2">
      <c r="A3255" s="4"/>
      <c r="B3255" s="4"/>
      <c r="C3255" s="4"/>
      <c r="D3255" s="4"/>
      <c r="E3255" s="4"/>
    </row>
    <row r="3256" spans="1:5" x14ac:dyDescent="0.2">
      <c r="A3256" s="4"/>
      <c r="B3256" s="4"/>
      <c r="C3256" s="4"/>
      <c r="D3256" s="4"/>
      <c r="E3256" s="4"/>
    </row>
    <row r="3257" spans="1:5" x14ac:dyDescent="0.2">
      <c r="A3257" s="4"/>
      <c r="B3257" s="4"/>
      <c r="C3257" s="4"/>
      <c r="D3257" s="4"/>
      <c r="E3257" s="4"/>
    </row>
    <row r="3258" spans="1:5" x14ac:dyDescent="0.2">
      <c r="A3258" s="4"/>
      <c r="B3258" s="4"/>
      <c r="C3258" s="4"/>
      <c r="D3258" s="4"/>
      <c r="E3258" s="4"/>
    </row>
    <row r="3259" spans="1:5" x14ac:dyDescent="0.2">
      <c r="A3259" s="4"/>
      <c r="B3259" s="4"/>
      <c r="C3259" s="4"/>
      <c r="D3259" s="4"/>
      <c r="E3259" s="4"/>
    </row>
    <row r="3260" spans="1:5" x14ac:dyDescent="0.2">
      <c r="A3260" s="4"/>
      <c r="B3260" s="4"/>
      <c r="C3260" s="4"/>
      <c r="D3260" s="4"/>
      <c r="E3260" s="4"/>
    </row>
    <row r="3261" spans="1:5" x14ac:dyDescent="0.2">
      <c r="A3261" s="4"/>
      <c r="B3261" s="4"/>
      <c r="C3261" s="4"/>
      <c r="D3261" s="4"/>
      <c r="E3261" s="4"/>
    </row>
    <row r="3262" spans="1:5" x14ac:dyDescent="0.2">
      <c r="A3262" s="4"/>
      <c r="B3262" s="4"/>
      <c r="C3262" s="4"/>
      <c r="D3262" s="4"/>
      <c r="E3262" s="4"/>
    </row>
    <row r="3263" spans="1:5" x14ac:dyDescent="0.2">
      <c r="A3263" s="4"/>
      <c r="B3263" s="4"/>
      <c r="C3263" s="4"/>
      <c r="D3263" s="4"/>
      <c r="E3263" s="4"/>
    </row>
    <row r="3264" spans="1:5" x14ac:dyDescent="0.2">
      <c r="A3264" s="4"/>
      <c r="B3264" s="4"/>
      <c r="C3264" s="4"/>
      <c r="D3264" s="4"/>
      <c r="E3264" s="4"/>
    </row>
    <row r="3265" spans="1:5" x14ac:dyDescent="0.2">
      <c r="A3265" s="4"/>
      <c r="B3265" s="4"/>
      <c r="C3265" s="4"/>
      <c r="D3265" s="4"/>
      <c r="E3265" s="4"/>
    </row>
    <row r="3266" spans="1:5" x14ac:dyDescent="0.2">
      <c r="A3266" s="4"/>
      <c r="B3266" s="4"/>
      <c r="C3266" s="4"/>
      <c r="D3266" s="4"/>
      <c r="E3266" s="4"/>
    </row>
    <row r="3267" spans="1:5" x14ac:dyDescent="0.2">
      <c r="A3267" s="4"/>
      <c r="B3267" s="4"/>
      <c r="C3267" s="4"/>
      <c r="D3267" s="4"/>
      <c r="E3267" s="4"/>
    </row>
    <row r="3268" spans="1:5" x14ac:dyDescent="0.2">
      <c r="A3268" s="4"/>
      <c r="B3268" s="4"/>
      <c r="C3268" s="4"/>
      <c r="D3268" s="4"/>
      <c r="E3268" s="4"/>
    </row>
    <row r="3269" spans="1:5" x14ac:dyDescent="0.2">
      <c r="A3269" s="4"/>
      <c r="B3269" s="4"/>
      <c r="C3269" s="4"/>
      <c r="D3269" s="4"/>
      <c r="E3269" s="4"/>
    </row>
    <row r="3270" spans="1:5" x14ac:dyDescent="0.2">
      <c r="A3270" s="4"/>
      <c r="B3270" s="4"/>
      <c r="C3270" s="4"/>
      <c r="D3270" s="4"/>
      <c r="E3270" s="4"/>
    </row>
    <row r="3271" spans="1:5" x14ac:dyDescent="0.2">
      <c r="A3271" s="4"/>
      <c r="B3271" s="4"/>
      <c r="C3271" s="4"/>
      <c r="D3271" s="4"/>
      <c r="E3271" s="4"/>
    </row>
    <row r="3272" spans="1:5" x14ac:dyDescent="0.2">
      <c r="A3272" s="4"/>
      <c r="B3272" s="4"/>
      <c r="C3272" s="4"/>
      <c r="D3272" s="4"/>
      <c r="E3272" s="4"/>
    </row>
    <row r="3273" spans="1:5" x14ac:dyDescent="0.2">
      <c r="A3273" s="4"/>
      <c r="B3273" s="4"/>
      <c r="C3273" s="4"/>
      <c r="D3273" s="4"/>
      <c r="E3273" s="4"/>
    </row>
    <row r="3274" spans="1:5" x14ac:dyDescent="0.2">
      <c r="A3274" s="4"/>
      <c r="B3274" s="4"/>
      <c r="C3274" s="4"/>
      <c r="D3274" s="4"/>
      <c r="E3274" s="4"/>
    </row>
    <row r="3275" spans="1:5" x14ac:dyDescent="0.2">
      <c r="A3275" s="4"/>
      <c r="B3275" s="4"/>
      <c r="C3275" s="4"/>
      <c r="D3275" s="4"/>
      <c r="E3275" s="4"/>
    </row>
    <row r="3276" spans="1:5" x14ac:dyDescent="0.2">
      <c r="A3276" s="4"/>
      <c r="B3276" s="4"/>
      <c r="C3276" s="4"/>
      <c r="D3276" s="4"/>
      <c r="E3276" s="4"/>
    </row>
    <row r="3277" spans="1:5" x14ac:dyDescent="0.2">
      <c r="A3277" s="4"/>
      <c r="B3277" s="4"/>
      <c r="C3277" s="4"/>
      <c r="D3277" s="4"/>
      <c r="E3277" s="4"/>
    </row>
    <row r="3278" spans="1:5" x14ac:dyDescent="0.2">
      <c r="A3278" s="4"/>
      <c r="B3278" s="4"/>
      <c r="C3278" s="4"/>
      <c r="D3278" s="4"/>
      <c r="E3278" s="4"/>
    </row>
    <row r="3279" spans="1:5" x14ac:dyDescent="0.2">
      <c r="A3279" s="4"/>
      <c r="B3279" s="4"/>
      <c r="C3279" s="4"/>
      <c r="D3279" s="4"/>
      <c r="E3279" s="4"/>
    </row>
    <row r="3280" spans="1:5" x14ac:dyDescent="0.2">
      <c r="A3280" s="4"/>
      <c r="B3280" s="4"/>
      <c r="C3280" s="4"/>
      <c r="D3280" s="4"/>
      <c r="E3280" s="4"/>
    </row>
    <row r="3281" spans="1:5" x14ac:dyDescent="0.2">
      <c r="A3281" s="4"/>
      <c r="B3281" s="4"/>
      <c r="C3281" s="4"/>
      <c r="D3281" s="4"/>
      <c r="E3281" s="4"/>
    </row>
    <row r="3282" spans="1:5" x14ac:dyDescent="0.2">
      <c r="A3282" s="4"/>
      <c r="B3282" s="4"/>
      <c r="C3282" s="4"/>
      <c r="D3282" s="4"/>
      <c r="E3282" s="4"/>
    </row>
    <row r="3283" spans="1:5" x14ac:dyDescent="0.2">
      <c r="A3283" s="4"/>
      <c r="B3283" s="4"/>
      <c r="C3283" s="4"/>
      <c r="D3283" s="4"/>
      <c r="E3283" s="4"/>
    </row>
    <row r="3284" spans="1:5" x14ac:dyDescent="0.2">
      <c r="A3284" s="4"/>
      <c r="B3284" s="4"/>
      <c r="C3284" s="4"/>
      <c r="D3284" s="4"/>
      <c r="E3284" s="4"/>
    </row>
    <row r="3285" spans="1:5" x14ac:dyDescent="0.2">
      <c r="A3285" s="4"/>
      <c r="B3285" s="4"/>
      <c r="C3285" s="4"/>
      <c r="D3285" s="4"/>
      <c r="E3285" s="4"/>
    </row>
    <row r="3286" spans="1:5" x14ac:dyDescent="0.2">
      <c r="A3286" s="4"/>
      <c r="B3286" s="4"/>
      <c r="C3286" s="4"/>
      <c r="D3286" s="4"/>
      <c r="E3286" s="4"/>
    </row>
    <row r="3287" spans="1:5" x14ac:dyDescent="0.2">
      <c r="A3287" s="4"/>
      <c r="B3287" s="4"/>
      <c r="C3287" s="4"/>
      <c r="D3287" s="4"/>
      <c r="E3287" s="4"/>
    </row>
    <row r="3288" spans="1:5" x14ac:dyDescent="0.2">
      <c r="A3288" s="4"/>
      <c r="B3288" s="4"/>
      <c r="C3288" s="4"/>
      <c r="D3288" s="4"/>
      <c r="E3288" s="4"/>
    </row>
    <row r="3289" spans="1:5" x14ac:dyDescent="0.2">
      <c r="A3289" s="4"/>
      <c r="B3289" s="4"/>
      <c r="C3289" s="4"/>
      <c r="D3289" s="4"/>
      <c r="E3289" s="4"/>
    </row>
    <row r="3290" spans="1:5" x14ac:dyDescent="0.2">
      <c r="A3290" s="4"/>
      <c r="B3290" s="4"/>
      <c r="C3290" s="4"/>
      <c r="D3290" s="4"/>
      <c r="E3290" s="4"/>
    </row>
    <row r="3291" spans="1:5" x14ac:dyDescent="0.2">
      <c r="A3291" s="4"/>
      <c r="B3291" s="4"/>
      <c r="C3291" s="4"/>
      <c r="D3291" s="4"/>
      <c r="E3291" s="4"/>
    </row>
    <row r="3292" spans="1:5" x14ac:dyDescent="0.2">
      <c r="A3292" s="4"/>
      <c r="B3292" s="4"/>
      <c r="C3292" s="4"/>
      <c r="D3292" s="4"/>
      <c r="E3292" s="4"/>
    </row>
    <row r="3293" spans="1:5" x14ac:dyDescent="0.2">
      <c r="A3293" s="4"/>
      <c r="B3293" s="4"/>
      <c r="C3293" s="4"/>
      <c r="D3293" s="4"/>
      <c r="E3293" s="4"/>
    </row>
    <row r="3294" spans="1:5" x14ac:dyDescent="0.2">
      <c r="A3294" s="4"/>
      <c r="B3294" s="4"/>
      <c r="C3294" s="4"/>
      <c r="D3294" s="4"/>
      <c r="E3294" s="4"/>
    </row>
    <row r="3295" spans="1:5" x14ac:dyDescent="0.2">
      <c r="A3295" s="4"/>
      <c r="B3295" s="4"/>
      <c r="C3295" s="4"/>
      <c r="D3295" s="4"/>
      <c r="E3295" s="4"/>
    </row>
    <row r="3296" spans="1:5" x14ac:dyDescent="0.2">
      <c r="A3296" s="4"/>
      <c r="B3296" s="4"/>
      <c r="C3296" s="4"/>
      <c r="D3296" s="4"/>
      <c r="E3296" s="4"/>
    </row>
    <row r="3297" spans="1:5" x14ac:dyDescent="0.2">
      <c r="A3297" s="4"/>
      <c r="B3297" s="4"/>
      <c r="C3297" s="4"/>
      <c r="D3297" s="4"/>
      <c r="E3297" s="4"/>
    </row>
    <row r="3298" spans="1:5" x14ac:dyDescent="0.2">
      <c r="A3298" s="4"/>
      <c r="B3298" s="4"/>
      <c r="C3298" s="4"/>
      <c r="D3298" s="4"/>
      <c r="E3298" s="4"/>
    </row>
    <row r="3299" spans="1:5" x14ac:dyDescent="0.2">
      <c r="A3299" s="4"/>
      <c r="B3299" s="4"/>
      <c r="C3299" s="4"/>
      <c r="D3299" s="4"/>
      <c r="E3299" s="4"/>
    </row>
    <row r="3300" spans="1:5" x14ac:dyDescent="0.2">
      <c r="A3300" s="4"/>
      <c r="B3300" s="4"/>
      <c r="C3300" s="4"/>
      <c r="D3300" s="4"/>
      <c r="E3300" s="4"/>
    </row>
    <row r="3301" spans="1:5" x14ac:dyDescent="0.2">
      <c r="A3301" s="4"/>
      <c r="B3301" s="4"/>
      <c r="C3301" s="4"/>
      <c r="D3301" s="4"/>
      <c r="E3301" s="4"/>
    </row>
    <row r="3302" spans="1:5" x14ac:dyDescent="0.2">
      <c r="A3302" s="4"/>
      <c r="B3302" s="4"/>
      <c r="C3302" s="4"/>
      <c r="D3302" s="4"/>
      <c r="E3302" s="4"/>
    </row>
    <row r="3303" spans="1:5" x14ac:dyDescent="0.2">
      <c r="A3303" s="4"/>
      <c r="B3303" s="4"/>
      <c r="C3303" s="4"/>
      <c r="D3303" s="4"/>
      <c r="E3303" s="4"/>
    </row>
    <row r="3304" spans="1:5" x14ac:dyDescent="0.2">
      <c r="A3304" s="4"/>
      <c r="B3304" s="4"/>
      <c r="C3304" s="4"/>
      <c r="D3304" s="4"/>
      <c r="E3304" s="4"/>
    </row>
    <row r="3305" spans="1:5" x14ac:dyDescent="0.2">
      <c r="A3305" s="4"/>
      <c r="B3305" s="4"/>
      <c r="C3305" s="4"/>
      <c r="D3305" s="4"/>
      <c r="E3305" s="4"/>
    </row>
    <row r="3306" spans="1:5" x14ac:dyDescent="0.2">
      <c r="A3306" s="4"/>
      <c r="B3306" s="4"/>
      <c r="C3306" s="4"/>
      <c r="D3306" s="4"/>
      <c r="E3306" s="4"/>
    </row>
    <row r="3307" spans="1:5" x14ac:dyDescent="0.2">
      <c r="A3307" s="4"/>
      <c r="B3307" s="4"/>
      <c r="C3307" s="4"/>
      <c r="D3307" s="4"/>
      <c r="E3307" s="4"/>
    </row>
    <row r="3308" spans="1:5" x14ac:dyDescent="0.2">
      <c r="A3308" s="4"/>
      <c r="B3308" s="4"/>
      <c r="C3308" s="4"/>
      <c r="D3308" s="4"/>
      <c r="E3308" s="4"/>
    </row>
    <row r="3309" spans="1:5" x14ac:dyDescent="0.2">
      <c r="A3309" s="4"/>
      <c r="B3309" s="4"/>
      <c r="C3309" s="4"/>
      <c r="D3309" s="4"/>
      <c r="E3309" s="4"/>
    </row>
    <row r="3310" spans="1:5" x14ac:dyDescent="0.2">
      <c r="A3310" s="4"/>
      <c r="B3310" s="4"/>
      <c r="C3310" s="4"/>
      <c r="D3310" s="4"/>
      <c r="E3310" s="4"/>
    </row>
    <row r="3311" spans="1:5" x14ac:dyDescent="0.2">
      <c r="A3311" s="4"/>
      <c r="B3311" s="4"/>
      <c r="C3311" s="4"/>
      <c r="D3311" s="4"/>
      <c r="E3311" s="4"/>
    </row>
    <row r="3312" spans="1:5" x14ac:dyDescent="0.2">
      <c r="A3312" s="4"/>
      <c r="B3312" s="4"/>
      <c r="C3312" s="4"/>
      <c r="D3312" s="4"/>
      <c r="E3312" s="4"/>
    </row>
    <row r="3313" spans="1:5" x14ac:dyDescent="0.2">
      <c r="A3313" s="4"/>
      <c r="B3313" s="4"/>
      <c r="C3313" s="4"/>
      <c r="D3313" s="4"/>
      <c r="E3313" s="4"/>
    </row>
    <row r="3314" spans="1:5" x14ac:dyDescent="0.2">
      <c r="A3314" s="4"/>
      <c r="B3314" s="4"/>
      <c r="C3314" s="4"/>
      <c r="D3314" s="4"/>
      <c r="E3314" s="4"/>
    </row>
    <row r="3315" spans="1:5" x14ac:dyDescent="0.2">
      <c r="A3315" s="4"/>
      <c r="B3315" s="4"/>
      <c r="C3315" s="4"/>
      <c r="D3315" s="4"/>
      <c r="E3315" s="4"/>
    </row>
    <row r="3316" spans="1:5" x14ac:dyDescent="0.2">
      <c r="A3316" s="4"/>
      <c r="B3316" s="4"/>
      <c r="C3316" s="4"/>
      <c r="D3316" s="4"/>
      <c r="E3316" s="4"/>
    </row>
    <row r="3317" spans="1:5" x14ac:dyDescent="0.2">
      <c r="A3317" s="4"/>
      <c r="B3317" s="4"/>
      <c r="C3317" s="4"/>
      <c r="D3317" s="4"/>
      <c r="E3317" s="4"/>
    </row>
    <row r="3318" spans="1:5" x14ac:dyDescent="0.2">
      <c r="A3318" s="4"/>
      <c r="B3318" s="4"/>
      <c r="C3318" s="4"/>
      <c r="D3318" s="4"/>
      <c r="E3318" s="4"/>
    </row>
    <row r="3319" spans="1:5" x14ac:dyDescent="0.2">
      <c r="A3319" s="4"/>
      <c r="B3319" s="4"/>
      <c r="C3319" s="4"/>
      <c r="D3319" s="4"/>
      <c r="E3319" s="4"/>
    </row>
    <row r="3320" spans="1:5" x14ac:dyDescent="0.2">
      <c r="A3320" s="4"/>
      <c r="B3320" s="4"/>
      <c r="C3320" s="4"/>
      <c r="D3320" s="4"/>
      <c r="E3320" s="4"/>
    </row>
    <row r="3321" spans="1:5" x14ac:dyDescent="0.2">
      <c r="A3321" s="4"/>
      <c r="B3321" s="4"/>
      <c r="C3321" s="4"/>
      <c r="D3321" s="4"/>
      <c r="E3321" s="4"/>
    </row>
    <row r="3322" spans="1:5" x14ac:dyDescent="0.2">
      <c r="A3322" s="4"/>
      <c r="B3322" s="4"/>
      <c r="C3322" s="4"/>
      <c r="D3322" s="4"/>
      <c r="E3322" s="4"/>
    </row>
    <row r="3323" spans="1:5" x14ac:dyDescent="0.2">
      <c r="A3323" s="4"/>
      <c r="B3323" s="4"/>
      <c r="C3323" s="4"/>
      <c r="D3323" s="4"/>
      <c r="E3323" s="4"/>
    </row>
    <row r="3324" spans="1:5" x14ac:dyDescent="0.2">
      <c r="A3324" s="4"/>
      <c r="B3324" s="4"/>
      <c r="C3324" s="4"/>
      <c r="D3324" s="4"/>
      <c r="E3324" s="4"/>
    </row>
    <row r="3325" spans="1:5" x14ac:dyDescent="0.2">
      <c r="A3325" s="4"/>
      <c r="B3325" s="4"/>
      <c r="C3325" s="4"/>
      <c r="D3325" s="4"/>
      <c r="E3325" s="4"/>
    </row>
    <row r="3326" spans="1:5" x14ac:dyDescent="0.2">
      <c r="A3326" s="4"/>
      <c r="B3326" s="4"/>
      <c r="C3326" s="4"/>
      <c r="D3326" s="4"/>
      <c r="E3326" s="4"/>
    </row>
    <row r="3327" spans="1:5" x14ac:dyDescent="0.2">
      <c r="A3327" s="4"/>
      <c r="B3327" s="4"/>
      <c r="C3327" s="4"/>
      <c r="D3327" s="4"/>
      <c r="E3327" s="4"/>
    </row>
    <row r="3328" spans="1:5" x14ac:dyDescent="0.2">
      <c r="A3328" s="4"/>
      <c r="B3328" s="4"/>
      <c r="C3328" s="4"/>
      <c r="D3328" s="4"/>
      <c r="E3328" s="4"/>
    </row>
    <row r="3329" spans="1:5" x14ac:dyDescent="0.2">
      <c r="A3329" s="4"/>
      <c r="B3329" s="4"/>
      <c r="C3329" s="4"/>
      <c r="D3329" s="4"/>
      <c r="E3329" s="4"/>
    </row>
    <row r="3330" spans="1:5" x14ac:dyDescent="0.2">
      <c r="A3330" s="4"/>
      <c r="B3330" s="4"/>
      <c r="C3330" s="4"/>
      <c r="D3330" s="4"/>
      <c r="E3330" s="4"/>
    </row>
    <row r="3331" spans="1:5" x14ac:dyDescent="0.2">
      <c r="A3331" s="4"/>
      <c r="B3331" s="4"/>
      <c r="C3331" s="4"/>
      <c r="D3331" s="4"/>
      <c r="E3331" s="4"/>
    </row>
    <row r="3332" spans="1:5" x14ac:dyDescent="0.2">
      <c r="A3332" s="4"/>
      <c r="B3332" s="4"/>
      <c r="C3332" s="4"/>
      <c r="D3332" s="4"/>
      <c r="E3332" s="4"/>
    </row>
    <row r="3333" spans="1:5" x14ac:dyDescent="0.2">
      <c r="A3333" s="4"/>
      <c r="B3333" s="4"/>
      <c r="C3333" s="4"/>
      <c r="D3333" s="4"/>
      <c r="E3333" s="4"/>
    </row>
    <row r="3334" spans="1:5" x14ac:dyDescent="0.2">
      <c r="A3334" s="4"/>
      <c r="B3334" s="4"/>
      <c r="C3334" s="4"/>
      <c r="D3334" s="4"/>
      <c r="E3334" s="4"/>
    </row>
    <row r="3335" spans="1:5" x14ac:dyDescent="0.2">
      <c r="A3335" s="4"/>
      <c r="B3335" s="4"/>
      <c r="C3335" s="4"/>
      <c r="D3335" s="4"/>
      <c r="E3335" s="4"/>
    </row>
    <row r="3336" spans="1:5" x14ac:dyDescent="0.2">
      <c r="A3336" s="4"/>
      <c r="B3336" s="4"/>
      <c r="C3336" s="4"/>
      <c r="D3336" s="4"/>
      <c r="E3336" s="4"/>
    </row>
    <row r="3337" spans="1:5" x14ac:dyDescent="0.2">
      <c r="A3337" s="4"/>
      <c r="B3337" s="4"/>
      <c r="C3337" s="4"/>
      <c r="D3337" s="4"/>
      <c r="E3337" s="4"/>
    </row>
    <row r="3338" spans="1:5" x14ac:dyDescent="0.2">
      <c r="A3338" s="4"/>
      <c r="B3338" s="4"/>
      <c r="C3338" s="4"/>
      <c r="D3338" s="4"/>
      <c r="E3338" s="4"/>
    </row>
    <row r="3339" spans="1:5" x14ac:dyDescent="0.2">
      <c r="A3339" s="4"/>
      <c r="B3339" s="4"/>
      <c r="C3339" s="4"/>
      <c r="D3339" s="4"/>
      <c r="E3339" s="4"/>
    </row>
    <row r="3340" spans="1:5" x14ac:dyDescent="0.2">
      <c r="A3340" s="4"/>
      <c r="B3340" s="4"/>
      <c r="C3340" s="4"/>
      <c r="D3340" s="4"/>
      <c r="E3340" s="4"/>
    </row>
    <row r="3341" spans="1:5" x14ac:dyDescent="0.2">
      <c r="A3341" s="4"/>
      <c r="B3341" s="4"/>
      <c r="C3341" s="4"/>
      <c r="D3341" s="4"/>
      <c r="E3341" s="4"/>
    </row>
    <row r="3342" spans="1:5" x14ac:dyDescent="0.2">
      <c r="A3342" s="4"/>
      <c r="B3342" s="4"/>
      <c r="C3342" s="4"/>
      <c r="D3342" s="4"/>
      <c r="E3342" s="4"/>
    </row>
    <row r="3343" spans="1:5" x14ac:dyDescent="0.2">
      <c r="A3343" s="4"/>
      <c r="B3343" s="4"/>
      <c r="C3343" s="4"/>
      <c r="D3343" s="4"/>
      <c r="E3343" s="4"/>
    </row>
    <row r="3344" spans="1:5" x14ac:dyDescent="0.2">
      <c r="A3344" s="4"/>
      <c r="B3344" s="4"/>
      <c r="C3344" s="4"/>
      <c r="D3344" s="4"/>
      <c r="E3344" s="4"/>
    </row>
    <row r="3345" spans="1:5" x14ac:dyDescent="0.2">
      <c r="A3345" s="4"/>
      <c r="B3345" s="4"/>
      <c r="C3345" s="4"/>
      <c r="D3345" s="4"/>
      <c r="E3345" s="4"/>
    </row>
    <row r="3346" spans="1:5" x14ac:dyDescent="0.2">
      <c r="A3346" s="4"/>
      <c r="B3346" s="4"/>
      <c r="C3346" s="4"/>
      <c r="D3346" s="4"/>
      <c r="E3346" s="4"/>
    </row>
    <row r="3347" spans="1:5" x14ac:dyDescent="0.2">
      <c r="A3347" s="4"/>
      <c r="B3347" s="4"/>
      <c r="C3347" s="4"/>
      <c r="D3347" s="4"/>
      <c r="E3347" s="4"/>
    </row>
    <row r="3348" spans="1:5" x14ac:dyDescent="0.2">
      <c r="A3348" s="4"/>
      <c r="B3348" s="4"/>
      <c r="C3348" s="4"/>
      <c r="D3348" s="4"/>
      <c r="E3348" s="4"/>
    </row>
    <row r="3349" spans="1:5" x14ac:dyDescent="0.2">
      <c r="A3349" s="4"/>
      <c r="B3349" s="4"/>
      <c r="C3349" s="4"/>
      <c r="D3349" s="4"/>
      <c r="E3349" s="4"/>
    </row>
    <row r="3350" spans="1:5" x14ac:dyDescent="0.2">
      <c r="A3350" s="4"/>
      <c r="B3350" s="4"/>
      <c r="C3350" s="4"/>
      <c r="D3350" s="4"/>
      <c r="E3350" s="4"/>
    </row>
    <row r="3351" spans="1:5" x14ac:dyDescent="0.2">
      <c r="A3351" s="4"/>
      <c r="B3351" s="4"/>
      <c r="C3351" s="4"/>
      <c r="D3351" s="4"/>
      <c r="E3351" s="4"/>
    </row>
    <row r="3352" spans="1:5" x14ac:dyDescent="0.2">
      <c r="A3352" s="4"/>
      <c r="B3352" s="4"/>
      <c r="C3352" s="4"/>
      <c r="D3352" s="4"/>
      <c r="E3352" s="4"/>
    </row>
    <row r="3353" spans="1:5" x14ac:dyDescent="0.2">
      <c r="A3353" s="4"/>
      <c r="B3353" s="4"/>
      <c r="C3353" s="4"/>
      <c r="D3353" s="4"/>
      <c r="E3353" s="4"/>
    </row>
    <row r="3354" spans="1:5" x14ac:dyDescent="0.2">
      <c r="A3354" s="4"/>
      <c r="B3354" s="4"/>
      <c r="C3354" s="4"/>
      <c r="D3354" s="4"/>
      <c r="E3354" s="4"/>
    </row>
    <row r="3355" spans="1:5" x14ac:dyDescent="0.2">
      <c r="A3355" s="4"/>
      <c r="B3355" s="4"/>
      <c r="C3355" s="4"/>
      <c r="D3355" s="4"/>
      <c r="E3355" s="4"/>
    </row>
    <row r="3356" spans="1:5" x14ac:dyDescent="0.2">
      <c r="A3356" s="4"/>
      <c r="B3356" s="4"/>
      <c r="C3356" s="4"/>
      <c r="D3356" s="4"/>
      <c r="E3356" s="4"/>
    </row>
    <row r="3357" spans="1:5" x14ac:dyDescent="0.2">
      <c r="A3357" s="4"/>
      <c r="B3357" s="4"/>
      <c r="C3357" s="4"/>
      <c r="D3357" s="4"/>
      <c r="E3357" s="4"/>
    </row>
    <row r="3358" spans="1:5" x14ac:dyDescent="0.2">
      <c r="A3358" s="4"/>
      <c r="B3358" s="4"/>
      <c r="C3358" s="4"/>
      <c r="D3358" s="4"/>
      <c r="E3358" s="4"/>
    </row>
    <row r="3359" spans="1:5" x14ac:dyDescent="0.2">
      <c r="A3359" s="4"/>
      <c r="B3359" s="4"/>
      <c r="C3359" s="4"/>
      <c r="D3359" s="4"/>
      <c r="E3359" s="4"/>
    </row>
    <row r="3360" spans="1:5" x14ac:dyDescent="0.2">
      <c r="A3360" s="4"/>
      <c r="B3360" s="4"/>
      <c r="C3360" s="4"/>
      <c r="D3360" s="4"/>
      <c r="E3360" s="4"/>
    </row>
    <row r="3361" spans="1:5" x14ac:dyDescent="0.2">
      <c r="A3361" s="4"/>
      <c r="B3361" s="4"/>
      <c r="C3361" s="4"/>
      <c r="D3361" s="4"/>
      <c r="E3361" s="4"/>
    </row>
    <row r="3362" spans="1:5" x14ac:dyDescent="0.2">
      <c r="A3362" s="4"/>
      <c r="B3362" s="4"/>
      <c r="C3362" s="4"/>
      <c r="D3362" s="4"/>
      <c r="E3362" s="4"/>
    </row>
    <row r="3363" spans="1:5" x14ac:dyDescent="0.2">
      <c r="A3363" s="4"/>
      <c r="B3363" s="4"/>
      <c r="C3363" s="4"/>
      <c r="D3363" s="4"/>
      <c r="E3363" s="4"/>
    </row>
    <row r="3364" spans="1:5" x14ac:dyDescent="0.2">
      <c r="A3364" s="4"/>
      <c r="B3364" s="4"/>
      <c r="C3364" s="4"/>
      <c r="D3364" s="4"/>
      <c r="E3364" s="4"/>
    </row>
    <row r="3365" spans="1:5" x14ac:dyDescent="0.2">
      <c r="A3365" s="4"/>
      <c r="B3365" s="4"/>
      <c r="C3365" s="4"/>
      <c r="D3365" s="4"/>
      <c r="E3365" s="4"/>
    </row>
    <row r="3366" spans="1:5" x14ac:dyDescent="0.2">
      <c r="A3366" s="4"/>
      <c r="B3366" s="4"/>
      <c r="C3366" s="4"/>
      <c r="D3366" s="4"/>
      <c r="E3366" s="4"/>
    </row>
    <row r="3367" spans="1:5" x14ac:dyDescent="0.2">
      <c r="A3367" s="4"/>
      <c r="B3367" s="4"/>
      <c r="C3367" s="4"/>
      <c r="D3367" s="4"/>
      <c r="E3367" s="4"/>
    </row>
    <row r="3368" spans="1:5" x14ac:dyDescent="0.2">
      <c r="A3368" s="4"/>
      <c r="B3368" s="4"/>
      <c r="C3368" s="4"/>
      <c r="D3368" s="4"/>
      <c r="E3368" s="4"/>
    </row>
    <row r="3369" spans="1:5" x14ac:dyDescent="0.2">
      <c r="A3369" s="4"/>
      <c r="B3369" s="4"/>
      <c r="C3369" s="4"/>
      <c r="D3369" s="4"/>
      <c r="E3369" s="4"/>
    </row>
    <row r="3370" spans="1:5" x14ac:dyDescent="0.2">
      <c r="A3370" s="4"/>
      <c r="B3370" s="4"/>
      <c r="C3370" s="4"/>
      <c r="D3370" s="4"/>
      <c r="E3370" s="4"/>
    </row>
    <row r="3371" spans="1:5" x14ac:dyDescent="0.2">
      <c r="A3371" s="4"/>
      <c r="B3371" s="4"/>
      <c r="C3371" s="4"/>
      <c r="D3371" s="4"/>
      <c r="E3371" s="4"/>
    </row>
    <row r="3372" spans="1:5" x14ac:dyDescent="0.2">
      <c r="A3372" s="4"/>
      <c r="B3372" s="4"/>
      <c r="C3372" s="4"/>
      <c r="D3372" s="4"/>
      <c r="E3372" s="4"/>
    </row>
    <row r="3373" spans="1:5" x14ac:dyDescent="0.2">
      <c r="A3373" s="4"/>
      <c r="B3373" s="4"/>
      <c r="C3373" s="4"/>
      <c r="D3373" s="4"/>
      <c r="E3373" s="4"/>
    </row>
    <row r="3374" spans="1:5" x14ac:dyDescent="0.2">
      <c r="A3374" s="4"/>
      <c r="B3374" s="4"/>
      <c r="C3374" s="4"/>
      <c r="D3374" s="4"/>
      <c r="E3374" s="4"/>
    </row>
    <row r="3375" spans="1:5" x14ac:dyDescent="0.2">
      <c r="A3375" s="4"/>
      <c r="B3375" s="4"/>
      <c r="C3375" s="4"/>
      <c r="D3375" s="4"/>
      <c r="E3375" s="4"/>
    </row>
    <row r="3376" spans="1:5" x14ac:dyDescent="0.2">
      <c r="A3376" s="4"/>
      <c r="B3376" s="4"/>
      <c r="C3376" s="4"/>
      <c r="D3376" s="4"/>
      <c r="E3376" s="4"/>
    </row>
    <row r="3377" spans="1:5" x14ac:dyDescent="0.2">
      <c r="A3377" s="4"/>
      <c r="B3377" s="4"/>
      <c r="C3377" s="4"/>
      <c r="D3377" s="4"/>
      <c r="E3377" s="4"/>
    </row>
    <row r="3378" spans="1:5" x14ac:dyDescent="0.2">
      <c r="A3378" s="4"/>
      <c r="B3378" s="4"/>
      <c r="C3378" s="4"/>
      <c r="D3378" s="4"/>
      <c r="E3378" s="4"/>
    </row>
    <row r="3379" spans="1:5" x14ac:dyDescent="0.2">
      <c r="A3379" s="4"/>
      <c r="B3379" s="4"/>
      <c r="C3379" s="4"/>
      <c r="D3379" s="4"/>
      <c r="E3379" s="4"/>
    </row>
    <row r="3380" spans="1:5" x14ac:dyDescent="0.2">
      <c r="A3380" s="4"/>
      <c r="B3380" s="4"/>
      <c r="C3380" s="4"/>
      <c r="D3380" s="4"/>
      <c r="E3380" s="4"/>
    </row>
    <row r="3381" spans="1:5" x14ac:dyDescent="0.2">
      <c r="A3381" s="4"/>
      <c r="B3381" s="4"/>
      <c r="C3381" s="4"/>
      <c r="D3381" s="4"/>
      <c r="E3381" s="4"/>
    </row>
    <row r="3382" spans="1:5" x14ac:dyDescent="0.2">
      <c r="A3382" s="4"/>
      <c r="B3382" s="4"/>
      <c r="C3382" s="4"/>
      <c r="D3382" s="4"/>
      <c r="E3382" s="4"/>
    </row>
    <row r="3383" spans="1:5" x14ac:dyDescent="0.2">
      <c r="A3383" s="4"/>
      <c r="B3383" s="4"/>
      <c r="C3383" s="4"/>
      <c r="D3383" s="4"/>
      <c r="E3383" s="4"/>
    </row>
    <row r="3384" spans="1:5" x14ac:dyDescent="0.2">
      <c r="A3384" s="4"/>
      <c r="B3384" s="4"/>
      <c r="C3384" s="4"/>
      <c r="D3384" s="4"/>
      <c r="E3384" s="4"/>
    </row>
    <row r="3385" spans="1:5" x14ac:dyDescent="0.2">
      <c r="A3385" s="4"/>
      <c r="B3385" s="4"/>
      <c r="C3385" s="4"/>
      <c r="D3385" s="4"/>
      <c r="E3385" s="4"/>
    </row>
    <row r="3386" spans="1:5" x14ac:dyDescent="0.2">
      <c r="A3386" s="4"/>
      <c r="B3386" s="4"/>
      <c r="C3386" s="4"/>
      <c r="D3386" s="4"/>
      <c r="E3386" s="4"/>
    </row>
    <row r="3387" spans="1:5" x14ac:dyDescent="0.2">
      <c r="A3387" s="4"/>
      <c r="B3387" s="4"/>
      <c r="C3387" s="4"/>
      <c r="D3387" s="4"/>
      <c r="E3387" s="4"/>
    </row>
    <row r="3388" spans="1:5" x14ac:dyDescent="0.2">
      <c r="A3388" s="4"/>
      <c r="B3388" s="4"/>
      <c r="C3388" s="4"/>
      <c r="D3388" s="4"/>
      <c r="E3388" s="4"/>
    </row>
    <row r="3389" spans="1:5" x14ac:dyDescent="0.2">
      <c r="A3389" s="4"/>
      <c r="B3389" s="4"/>
      <c r="C3389" s="4"/>
      <c r="D3389" s="4"/>
      <c r="E3389" s="4"/>
    </row>
    <row r="3390" spans="1:5" x14ac:dyDescent="0.2">
      <c r="A3390" s="4"/>
      <c r="B3390" s="4"/>
      <c r="C3390" s="4"/>
      <c r="D3390" s="4"/>
      <c r="E3390" s="4"/>
    </row>
    <row r="3391" spans="1:5" x14ac:dyDescent="0.2">
      <c r="A3391" s="4"/>
      <c r="B3391" s="4"/>
      <c r="C3391" s="4"/>
      <c r="D3391" s="4"/>
      <c r="E3391" s="4"/>
    </row>
    <row r="3392" spans="1:5" x14ac:dyDescent="0.2">
      <c r="A3392" s="4"/>
      <c r="B3392" s="4"/>
      <c r="C3392" s="4"/>
      <c r="D3392" s="4"/>
      <c r="E3392" s="4"/>
    </row>
    <row r="3393" spans="1:5" x14ac:dyDescent="0.2">
      <c r="A3393" s="4"/>
      <c r="B3393" s="4"/>
      <c r="C3393" s="4"/>
      <c r="D3393" s="4"/>
      <c r="E3393" s="4"/>
    </row>
    <row r="3394" spans="1:5" x14ac:dyDescent="0.2">
      <c r="A3394" s="4"/>
      <c r="B3394" s="4"/>
      <c r="C3394" s="4"/>
      <c r="D3394" s="4"/>
      <c r="E3394" s="4"/>
    </row>
    <row r="3395" spans="1:5" x14ac:dyDescent="0.2">
      <c r="A3395" s="4"/>
      <c r="B3395" s="4"/>
      <c r="C3395" s="4"/>
      <c r="D3395" s="4"/>
      <c r="E3395" s="4"/>
    </row>
    <row r="3396" spans="1:5" x14ac:dyDescent="0.2">
      <c r="A3396" s="4"/>
      <c r="B3396" s="4"/>
      <c r="C3396" s="4"/>
      <c r="D3396" s="4"/>
      <c r="E3396" s="4"/>
    </row>
    <row r="3397" spans="1:5" x14ac:dyDescent="0.2">
      <c r="A3397" s="4"/>
      <c r="B3397" s="4"/>
      <c r="C3397" s="4"/>
      <c r="D3397" s="4"/>
      <c r="E3397" s="4"/>
    </row>
    <row r="3398" spans="1:5" x14ac:dyDescent="0.2">
      <c r="A3398" s="4"/>
      <c r="B3398" s="4"/>
      <c r="C3398" s="4"/>
      <c r="D3398" s="4"/>
      <c r="E3398" s="4"/>
    </row>
    <row r="3399" spans="1:5" x14ac:dyDescent="0.2">
      <c r="A3399" s="4"/>
      <c r="B3399" s="4"/>
      <c r="C3399" s="4"/>
      <c r="D3399" s="4"/>
      <c r="E3399" s="4"/>
    </row>
    <row r="3400" spans="1:5" x14ac:dyDescent="0.2">
      <c r="A3400" s="4"/>
      <c r="B3400" s="4"/>
      <c r="C3400" s="4"/>
      <c r="D3400" s="4"/>
      <c r="E3400" s="4"/>
    </row>
    <row r="3401" spans="1:5" x14ac:dyDescent="0.2">
      <c r="A3401" s="4"/>
      <c r="B3401" s="4"/>
      <c r="C3401" s="4"/>
      <c r="D3401" s="4"/>
      <c r="E3401" s="4"/>
    </row>
    <row r="3402" spans="1:5" x14ac:dyDescent="0.2">
      <c r="A3402" s="4"/>
      <c r="B3402" s="4"/>
      <c r="C3402" s="4"/>
      <c r="D3402" s="4"/>
      <c r="E3402" s="4"/>
    </row>
    <row r="3403" spans="1:5" x14ac:dyDescent="0.2">
      <c r="A3403" s="4"/>
      <c r="B3403" s="4"/>
      <c r="C3403" s="4"/>
      <c r="D3403" s="4"/>
      <c r="E3403" s="4"/>
    </row>
    <row r="3404" spans="1:5" x14ac:dyDescent="0.2">
      <c r="A3404" s="4"/>
      <c r="B3404" s="4"/>
      <c r="C3404" s="4"/>
      <c r="D3404" s="4"/>
      <c r="E3404" s="4"/>
    </row>
    <row r="3405" spans="1:5" x14ac:dyDescent="0.2">
      <c r="A3405" s="4"/>
      <c r="B3405" s="4"/>
      <c r="C3405" s="4"/>
      <c r="D3405" s="4"/>
      <c r="E3405" s="4"/>
    </row>
    <row r="3406" spans="1:5" x14ac:dyDescent="0.2">
      <c r="A3406" s="4"/>
      <c r="B3406" s="4"/>
      <c r="C3406" s="4"/>
      <c r="D3406" s="4"/>
      <c r="E3406" s="4"/>
    </row>
    <row r="3407" spans="1:5" x14ac:dyDescent="0.2">
      <c r="A3407" s="4"/>
      <c r="B3407" s="4"/>
      <c r="C3407" s="4"/>
      <c r="D3407" s="4"/>
      <c r="E3407" s="4"/>
    </row>
    <row r="3408" spans="1:5" x14ac:dyDescent="0.2">
      <c r="A3408" s="4"/>
      <c r="B3408" s="4"/>
      <c r="C3408" s="4"/>
      <c r="D3408" s="4"/>
      <c r="E3408" s="4"/>
    </row>
    <row r="3409" spans="1:5" x14ac:dyDescent="0.2">
      <c r="A3409" s="4"/>
      <c r="B3409" s="4"/>
      <c r="C3409" s="4"/>
      <c r="D3409" s="4"/>
      <c r="E3409" s="4"/>
    </row>
    <row r="3410" spans="1:5" x14ac:dyDescent="0.2">
      <c r="A3410" s="4"/>
      <c r="B3410" s="4"/>
      <c r="C3410" s="4"/>
      <c r="D3410" s="4"/>
      <c r="E3410" s="4"/>
    </row>
    <row r="3411" spans="1:5" x14ac:dyDescent="0.2">
      <c r="A3411" s="4"/>
      <c r="B3411" s="4"/>
      <c r="C3411" s="4"/>
      <c r="D3411" s="4"/>
      <c r="E3411" s="4"/>
    </row>
    <row r="3412" spans="1:5" x14ac:dyDescent="0.2">
      <c r="A3412" s="4"/>
      <c r="B3412" s="4"/>
      <c r="C3412" s="4"/>
      <c r="D3412" s="4"/>
      <c r="E3412" s="4"/>
    </row>
    <row r="3413" spans="1:5" x14ac:dyDescent="0.2">
      <c r="A3413" s="4"/>
      <c r="B3413" s="4"/>
      <c r="C3413" s="4"/>
      <c r="D3413" s="4"/>
      <c r="E3413" s="4"/>
    </row>
    <row r="3414" spans="1:5" x14ac:dyDescent="0.2">
      <c r="A3414" s="4"/>
      <c r="B3414" s="4"/>
      <c r="C3414" s="4"/>
      <c r="D3414" s="4"/>
      <c r="E3414" s="4"/>
    </row>
    <row r="3415" spans="1:5" x14ac:dyDescent="0.2">
      <c r="A3415" s="4"/>
      <c r="B3415" s="4"/>
      <c r="C3415" s="4"/>
      <c r="D3415" s="4"/>
      <c r="E3415" s="4"/>
    </row>
    <row r="3416" spans="1:5" x14ac:dyDescent="0.2">
      <c r="A3416" s="4"/>
      <c r="B3416" s="4"/>
      <c r="C3416" s="4"/>
      <c r="D3416" s="4"/>
      <c r="E3416" s="4"/>
    </row>
    <row r="3417" spans="1:5" x14ac:dyDescent="0.2">
      <c r="A3417" s="4"/>
      <c r="B3417" s="4"/>
      <c r="C3417" s="4"/>
      <c r="D3417" s="4"/>
      <c r="E3417" s="4"/>
    </row>
    <row r="3418" spans="1:5" x14ac:dyDescent="0.2">
      <c r="A3418" s="4"/>
      <c r="B3418" s="4"/>
      <c r="C3418" s="4"/>
      <c r="D3418" s="4"/>
      <c r="E3418" s="4"/>
    </row>
    <row r="3419" spans="1:5" x14ac:dyDescent="0.2">
      <c r="A3419" s="4"/>
      <c r="B3419" s="4"/>
      <c r="C3419" s="4"/>
      <c r="D3419" s="4"/>
      <c r="E3419" s="4"/>
    </row>
    <row r="3420" spans="1:5" x14ac:dyDescent="0.2">
      <c r="A3420" s="4"/>
      <c r="B3420" s="4"/>
      <c r="C3420" s="4"/>
      <c r="D3420" s="4"/>
      <c r="E3420" s="4"/>
    </row>
    <row r="3421" spans="1:5" x14ac:dyDescent="0.2">
      <c r="A3421" s="4"/>
      <c r="B3421" s="4"/>
      <c r="C3421" s="4"/>
      <c r="D3421" s="4"/>
      <c r="E3421" s="4"/>
    </row>
    <row r="3422" spans="1:5" x14ac:dyDescent="0.2">
      <c r="A3422" s="4"/>
      <c r="B3422" s="4"/>
      <c r="C3422" s="4"/>
      <c r="D3422" s="4"/>
      <c r="E3422" s="4"/>
    </row>
    <row r="3423" spans="1:5" x14ac:dyDescent="0.2">
      <c r="A3423" s="4"/>
      <c r="B3423" s="4"/>
      <c r="C3423" s="4"/>
      <c r="D3423" s="4"/>
      <c r="E3423" s="4"/>
    </row>
    <row r="3424" spans="1:5" x14ac:dyDescent="0.2">
      <c r="A3424" s="4"/>
      <c r="B3424" s="4"/>
      <c r="C3424" s="4"/>
      <c r="D3424" s="4"/>
      <c r="E3424" s="4"/>
    </row>
    <row r="3425" spans="1:5" x14ac:dyDescent="0.2">
      <c r="A3425" s="4"/>
      <c r="B3425" s="4"/>
      <c r="C3425" s="4"/>
      <c r="D3425" s="4"/>
      <c r="E3425" s="4"/>
    </row>
    <row r="3426" spans="1:5" x14ac:dyDescent="0.2">
      <c r="A3426" s="4"/>
      <c r="B3426" s="4"/>
      <c r="C3426" s="4"/>
      <c r="D3426" s="4"/>
      <c r="E3426" s="4"/>
    </row>
    <row r="3427" spans="1:5" x14ac:dyDescent="0.2">
      <c r="A3427" s="4"/>
      <c r="B3427" s="4"/>
      <c r="C3427" s="4"/>
      <c r="D3427" s="4"/>
      <c r="E3427" s="4"/>
    </row>
    <row r="3428" spans="1:5" x14ac:dyDescent="0.2">
      <c r="A3428" s="4"/>
      <c r="B3428" s="4"/>
      <c r="C3428" s="4"/>
      <c r="D3428" s="4"/>
      <c r="E3428" s="4"/>
    </row>
    <row r="3429" spans="1:5" x14ac:dyDescent="0.2">
      <c r="A3429" s="4"/>
      <c r="B3429" s="4"/>
      <c r="C3429" s="4"/>
      <c r="D3429" s="4"/>
      <c r="E3429" s="4"/>
    </row>
    <row r="3430" spans="1:5" x14ac:dyDescent="0.2">
      <c r="A3430" s="4"/>
      <c r="B3430" s="4"/>
      <c r="C3430" s="4"/>
      <c r="D3430" s="4"/>
      <c r="E3430" s="4"/>
    </row>
    <row r="3431" spans="1:5" x14ac:dyDescent="0.2">
      <c r="A3431" s="4"/>
      <c r="B3431" s="4"/>
      <c r="C3431" s="4"/>
      <c r="D3431" s="4"/>
      <c r="E3431" s="4"/>
    </row>
    <row r="3432" spans="1:5" x14ac:dyDescent="0.2">
      <c r="A3432" s="4"/>
      <c r="B3432" s="4"/>
      <c r="C3432" s="4"/>
      <c r="D3432" s="4"/>
      <c r="E3432" s="4"/>
    </row>
    <row r="3433" spans="1:5" x14ac:dyDescent="0.2">
      <c r="A3433" s="4"/>
      <c r="B3433" s="4"/>
      <c r="C3433" s="4"/>
      <c r="D3433" s="4"/>
      <c r="E3433" s="4"/>
    </row>
    <row r="3434" spans="1:5" x14ac:dyDescent="0.2">
      <c r="A3434" s="4"/>
      <c r="B3434" s="4"/>
      <c r="C3434" s="4"/>
      <c r="D3434" s="4"/>
      <c r="E3434" s="4"/>
    </row>
    <row r="3435" spans="1:5" x14ac:dyDescent="0.2">
      <c r="A3435" s="4"/>
      <c r="B3435" s="4"/>
      <c r="C3435" s="4"/>
      <c r="D3435" s="4"/>
      <c r="E3435" s="4"/>
    </row>
    <row r="3436" spans="1:5" x14ac:dyDescent="0.2">
      <c r="A3436" s="4"/>
      <c r="B3436" s="4"/>
      <c r="C3436" s="4"/>
      <c r="D3436" s="4"/>
      <c r="E3436" s="4"/>
    </row>
    <row r="3437" spans="1:5" x14ac:dyDescent="0.2">
      <c r="A3437" s="4"/>
      <c r="B3437" s="4"/>
      <c r="C3437" s="4"/>
      <c r="D3437" s="4"/>
      <c r="E3437" s="4"/>
    </row>
    <row r="3438" spans="1:5" x14ac:dyDescent="0.2">
      <c r="A3438" s="4"/>
      <c r="B3438" s="4"/>
      <c r="C3438" s="4"/>
      <c r="D3438" s="4"/>
      <c r="E3438" s="4"/>
    </row>
    <row r="3439" spans="1:5" x14ac:dyDescent="0.2">
      <c r="A3439" s="4"/>
      <c r="B3439" s="4"/>
      <c r="C3439" s="4"/>
      <c r="D3439" s="4"/>
      <c r="E3439" s="4"/>
    </row>
    <row r="3440" spans="1:5" x14ac:dyDescent="0.2">
      <c r="A3440" s="4"/>
      <c r="B3440" s="4"/>
      <c r="C3440" s="4"/>
      <c r="D3440" s="4"/>
      <c r="E3440" s="4"/>
    </row>
    <row r="3441" spans="1:5" x14ac:dyDescent="0.2">
      <c r="A3441" s="4"/>
      <c r="B3441" s="4"/>
      <c r="C3441" s="4"/>
      <c r="D3441" s="4"/>
      <c r="E3441" s="4"/>
    </row>
    <row r="3442" spans="1:5" x14ac:dyDescent="0.2">
      <c r="A3442" s="4"/>
      <c r="B3442" s="4"/>
      <c r="C3442" s="4"/>
      <c r="D3442" s="4"/>
      <c r="E3442" s="4"/>
    </row>
    <row r="3443" spans="1:5" x14ac:dyDescent="0.2">
      <c r="A3443" s="4"/>
      <c r="B3443" s="4"/>
      <c r="C3443" s="4"/>
      <c r="D3443" s="4"/>
      <c r="E3443" s="4"/>
    </row>
    <row r="3444" spans="1:5" x14ac:dyDescent="0.2">
      <c r="A3444" s="4"/>
      <c r="B3444" s="4"/>
      <c r="C3444" s="4"/>
      <c r="D3444" s="4"/>
      <c r="E3444" s="4"/>
    </row>
    <row r="3445" spans="1:5" x14ac:dyDescent="0.2">
      <c r="A3445" s="4"/>
      <c r="B3445" s="4"/>
      <c r="C3445" s="4"/>
      <c r="D3445" s="4"/>
      <c r="E3445" s="4"/>
    </row>
    <row r="3446" spans="1:5" x14ac:dyDescent="0.2">
      <c r="A3446" s="4"/>
      <c r="B3446" s="4"/>
      <c r="C3446" s="4"/>
      <c r="D3446" s="4"/>
      <c r="E3446" s="4"/>
    </row>
    <row r="3447" spans="1:5" x14ac:dyDescent="0.2">
      <c r="A3447" s="4"/>
      <c r="B3447" s="4"/>
      <c r="C3447" s="4"/>
      <c r="D3447" s="4"/>
      <c r="E3447" s="4"/>
    </row>
    <row r="3448" spans="1:5" x14ac:dyDescent="0.2">
      <c r="A3448" s="4"/>
      <c r="B3448" s="4"/>
      <c r="C3448" s="4"/>
      <c r="D3448" s="4"/>
      <c r="E3448" s="4"/>
    </row>
    <row r="3449" spans="1:5" x14ac:dyDescent="0.2">
      <c r="A3449" s="4"/>
      <c r="B3449" s="4"/>
      <c r="C3449" s="4"/>
      <c r="D3449" s="4"/>
      <c r="E3449" s="4"/>
    </row>
    <row r="3450" spans="1:5" x14ac:dyDescent="0.2">
      <c r="A3450" s="4"/>
      <c r="B3450" s="4"/>
      <c r="C3450" s="4"/>
      <c r="D3450" s="4"/>
      <c r="E3450" s="4"/>
    </row>
    <row r="3451" spans="1:5" x14ac:dyDescent="0.2">
      <c r="A3451" s="4"/>
      <c r="B3451" s="4"/>
      <c r="C3451" s="4"/>
      <c r="D3451" s="4"/>
      <c r="E3451" s="4"/>
    </row>
    <row r="3452" spans="1:5" x14ac:dyDescent="0.2">
      <c r="A3452" s="4"/>
      <c r="B3452" s="4"/>
      <c r="C3452" s="4"/>
      <c r="D3452" s="4"/>
      <c r="E3452" s="4"/>
    </row>
    <row r="3453" spans="1:5" x14ac:dyDescent="0.2">
      <c r="A3453" s="4"/>
      <c r="B3453" s="4"/>
      <c r="C3453" s="4"/>
      <c r="D3453" s="4"/>
      <c r="E3453" s="4"/>
    </row>
    <row r="3454" spans="1:5" x14ac:dyDescent="0.2">
      <c r="A3454" s="4"/>
      <c r="B3454" s="4"/>
      <c r="C3454" s="4"/>
      <c r="D3454" s="4"/>
      <c r="E3454" s="4"/>
    </row>
    <row r="3455" spans="1:5" x14ac:dyDescent="0.2">
      <c r="A3455" s="4"/>
      <c r="B3455" s="4"/>
      <c r="C3455" s="4"/>
      <c r="D3455" s="4"/>
      <c r="E3455" s="4"/>
    </row>
    <row r="3456" spans="1:5" x14ac:dyDescent="0.2">
      <c r="A3456" s="4"/>
      <c r="B3456" s="4"/>
      <c r="C3456" s="4"/>
      <c r="D3456" s="4"/>
      <c r="E3456" s="4"/>
    </row>
    <row r="3457" spans="1:5" x14ac:dyDescent="0.2">
      <c r="A3457" s="4"/>
      <c r="B3457" s="4"/>
      <c r="C3457" s="4"/>
      <c r="D3457" s="4"/>
      <c r="E3457" s="4"/>
    </row>
    <row r="3458" spans="1:5" x14ac:dyDescent="0.2">
      <c r="A3458" s="4"/>
      <c r="B3458" s="4"/>
      <c r="C3458" s="4"/>
      <c r="D3458" s="4"/>
      <c r="E3458" s="4"/>
    </row>
    <row r="3459" spans="1:5" x14ac:dyDescent="0.2">
      <c r="A3459" s="4"/>
      <c r="B3459" s="4"/>
      <c r="C3459" s="4"/>
      <c r="D3459" s="4"/>
      <c r="E3459" s="4"/>
    </row>
    <row r="3460" spans="1:5" x14ac:dyDescent="0.2">
      <c r="A3460" s="4"/>
      <c r="B3460" s="4"/>
      <c r="C3460" s="4"/>
      <c r="D3460" s="4"/>
      <c r="E3460" s="4"/>
    </row>
    <row r="3461" spans="1:5" x14ac:dyDescent="0.2">
      <c r="A3461" s="4"/>
      <c r="B3461" s="4"/>
      <c r="C3461" s="4"/>
      <c r="D3461" s="4"/>
      <c r="E3461" s="4"/>
    </row>
    <row r="3462" spans="1:5" x14ac:dyDescent="0.2">
      <c r="A3462" s="4"/>
      <c r="B3462" s="4"/>
      <c r="C3462" s="4"/>
      <c r="D3462" s="4"/>
      <c r="E3462" s="4"/>
    </row>
    <row r="3463" spans="1:5" x14ac:dyDescent="0.2">
      <c r="A3463" s="4"/>
      <c r="B3463" s="4"/>
      <c r="C3463" s="4"/>
      <c r="D3463" s="4"/>
      <c r="E3463" s="4"/>
    </row>
    <row r="3464" spans="1:5" x14ac:dyDescent="0.2">
      <c r="A3464" s="4"/>
      <c r="B3464" s="4"/>
      <c r="C3464" s="4"/>
      <c r="D3464" s="4"/>
      <c r="E3464" s="4"/>
    </row>
    <row r="3465" spans="1:5" x14ac:dyDescent="0.2">
      <c r="A3465" s="4"/>
      <c r="B3465" s="4"/>
      <c r="C3465" s="4"/>
      <c r="D3465" s="4"/>
      <c r="E3465" s="4"/>
    </row>
    <row r="3466" spans="1:5" x14ac:dyDescent="0.2">
      <c r="A3466" s="4"/>
      <c r="B3466" s="4"/>
      <c r="C3466" s="4"/>
      <c r="D3466" s="4"/>
      <c r="E3466" s="4"/>
    </row>
    <row r="3467" spans="1:5" x14ac:dyDescent="0.2">
      <c r="A3467" s="4"/>
      <c r="B3467" s="4"/>
      <c r="C3467" s="4"/>
      <c r="D3467" s="4"/>
      <c r="E3467" s="4"/>
    </row>
    <row r="3468" spans="1:5" x14ac:dyDescent="0.2">
      <c r="A3468" s="4"/>
      <c r="B3468" s="4"/>
      <c r="C3468" s="4"/>
      <c r="D3468" s="4"/>
      <c r="E3468" s="4"/>
    </row>
    <row r="3469" spans="1:5" x14ac:dyDescent="0.2">
      <c r="A3469" s="4"/>
      <c r="B3469" s="4"/>
      <c r="C3469" s="4"/>
      <c r="D3469" s="4"/>
      <c r="E3469" s="4"/>
    </row>
    <row r="3470" spans="1:5" x14ac:dyDescent="0.2">
      <c r="A3470" s="4"/>
      <c r="B3470" s="4"/>
      <c r="C3470" s="4"/>
      <c r="D3470" s="4"/>
      <c r="E3470" s="4"/>
    </row>
    <row r="3471" spans="1:5" x14ac:dyDescent="0.2">
      <c r="A3471" s="4"/>
      <c r="B3471" s="4"/>
      <c r="C3471" s="4"/>
      <c r="D3471" s="4"/>
      <c r="E3471" s="4"/>
    </row>
    <row r="3472" spans="1:5" x14ac:dyDescent="0.2">
      <c r="A3472" s="4"/>
      <c r="B3472" s="4"/>
      <c r="C3472" s="4"/>
      <c r="D3472" s="4"/>
      <c r="E3472" s="4"/>
    </row>
    <row r="3473" spans="1:5" x14ac:dyDescent="0.2">
      <c r="A3473" s="4"/>
      <c r="B3473" s="4"/>
      <c r="C3473" s="4"/>
      <c r="D3473" s="4"/>
      <c r="E3473" s="4"/>
    </row>
    <row r="3474" spans="1:5" x14ac:dyDescent="0.2">
      <c r="A3474" s="4"/>
      <c r="B3474" s="4"/>
      <c r="C3474" s="4"/>
      <c r="D3474" s="4"/>
      <c r="E3474" s="4"/>
    </row>
    <row r="3475" spans="1:5" x14ac:dyDescent="0.2">
      <c r="A3475" s="4"/>
      <c r="B3475" s="4"/>
      <c r="C3475" s="4"/>
      <c r="D3475" s="4"/>
      <c r="E3475" s="4"/>
    </row>
    <row r="3476" spans="1:5" x14ac:dyDescent="0.2">
      <c r="A3476" s="4"/>
      <c r="B3476" s="4"/>
      <c r="C3476" s="4"/>
      <c r="D3476" s="4"/>
      <c r="E3476" s="4"/>
    </row>
    <row r="3477" spans="1:5" x14ac:dyDescent="0.2">
      <c r="A3477" s="4"/>
      <c r="B3477" s="4"/>
      <c r="C3477" s="4"/>
      <c r="D3477" s="4"/>
      <c r="E3477" s="4"/>
    </row>
    <row r="3478" spans="1:5" x14ac:dyDescent="0.2">
      <c r="A3478" s="4"/>
      <c r="B3478" s="4"/>
      <c r="C3478" s="4"/>
      <c r="D3478" s="4"/>
      <c r="E3478" s="4"/>
    </row>
    <row r="3479" spans="1:5" x14ac:dyDescent="0.2">
      <c r="A3479" s="4"/>
      <c r="B3479" s="4"/>
      <c r="C3479" s="4"/>
      <c r="D3479" s="4"/>
      <c r="E3479" s="4"/>
    </row>
    <row r="3480" spans="1:5" x14ac:dyDescent="0.2">
      <c r="A3480" s="4"/>
      <c r="B3480" s="4"/>
      <c r="C3480" s="4"/>
      <c r="D3480" s="4"/>
      <c r="E3480" s="4"/>
    </row>
    <row r="3481" spans="1:5" x14ac:dyDescent="0.2">
      <c r="A3481" s="4"/>
      <c r="B3481" s="4"/>
      <c r="C3481" s="4"/>
      <c r="D3481" s="4"/>
      <c r="E3481" s="4"/>
    </row>
    <row r="3482" spans="1:5" x14ac:dyDescent="0.2">
      <c r="A3482" s="4"/>
      <c r="B3482" s="4"/>
      <c r="C3482" s="4"/>
      <c r="D3482" s="4"/>
      <c r="E3482" s="4"/>
    </row>
    <row r="3483" spans="1:5" x14ac:dyDescent="0.2">
      <c r="A3483" s="4"/>
      <c r="B3483" s="4"/>
      <c r="C3483" s="4"/>
      <c r="D3483" s="4"/>
      <c r="E3483" s="4"/>
    </row>
    <row r="3484" spans="1:5" x14ac:dyDescent="0.2">
      <c r="A3484" s="4"/>
      <c r="B3484" s="4"/>
      <c r="C3484" s="4"/>
      <c r="D3484" s="4"/>
      <c r="E3484" s="4"/>
    </row>
    <row r="3485" spans="1:5" x14ac:dyDescent="0.2">
      <c r="A3485" s="4"/>
      <c r="B3485" s="4"/>
      <c r="C3485" s="4"/>
      <c r="D3485" s="4"/>
      <c r="E3485" s="4"/>
    </row>
    <row r="3486" spans="1:5" x14ac:dyDescent="0.2">
      <c r="A3486" s="4"/>
      <c r="B3486" s="4"/>
      <c r="C3486" s="4"/>
      <c r="D3486" s="4"/>
      <c r="E3486" s="4"/>
    </row>
    <row r="3487" spans="1:5" x14ac:dyDescent="0.2">
      <c r="A3487" s="4"/>
      <c r="B3487" s="4"/>
      <c r="C3487" s="4"/>
      <c r="D3487" s="4"/>
      <c r="E3487" s="4"/>
    </row>
    <row r="3488" spans="1:5" x14ac:dyDescent="0.2">
      <c r="A3488" s="4"/>
      <c r="B3488" s="4"/>
      <c r="C3488" s="4"/>
      <c r="D3488" s="4"/>
      <c r="E3488" s="4"/>
    </row>
    <row r="3489" spans="1:5" x14ac:dyDescent="0.2">
      <c r="A3489" s="4"/>
      <c r="B3489" s="4"/>
      <c r="C3489" s="4"/>
      <c r="D3489" s="4"/>
      <c r="E3489" s="4"/>
    </row>
    <row r="3490" spans="1:5" x14ac:dyDescent="0.2">
      <c r="A3490" s="4"/>
      <c r="B3490" s="4"/>
      <c r="C3490" s="4"/>
      <c r="D3490" s="4"/>
      <c r="E3490" s="4"/>
    </row>
    <row r="3491" spans="1:5" x14ac:dyDescent="0.2">
      <c r="A3491" s="4"/>
      <c r="B3491" s="4"/>
      <c r="C3491" s="4"/>
      <c r="D3491" s="4"/>
      <c r="E3491" s="4"/>
    </row>
    <row r="3492" spans="1:5" x14ac:dyDescent="0.2">
      <c r="A3492" s="4"/>
      <c r="B3492" s="4"/>
      <c r="C3492" s="4"/>
      <c r="D3492" s="4"/>
      <c r="E3492" s="4"/>
    </row>
    <row r="3493" spans="1:5" x14ac:dyDescent="0.2">
      <c r="A3493" s="4"/>
      <c r="B3493" s="4"/>
      <c r="C3493" s="4"/>
      <c r="D3493" s="4"/>
      <c r="E3493" s="4"/>
    </row>
    <row r="3494" spans="1:5" x14ac:dyDescent="0.2">
      <c r="A3494" s="4"/>
      <c r="B3494" s="4"/>
      <c r="C3494" s="4"/>
      <c r="D3494" s="4"/>
      <c r="E3494" s="4"/>
    </row>
    <row r="3495" spans="1:5" x14ac:dyDescent="0.2">
      <c r="A3495" s="4"/>
      <c r="B3495" s="4"/>
      <c r="C3495" s="4"/>
      <c r="D3495" s="4"/>
      <c r="E3495" s="4"/>
    </row>
    <row r="3496" spans="1:5" x14ac:dyDescent="0.2">
      <c r="A3496" s="4"/>
      <c r="B3496" s="4"/>
      <c r="C3496" s="4"/>
      <c r="D3496" s="4"/>
      <c r="E3496" s="4"/>
    </row>
    <row r="3497" spans="1:5" x14ac:dyDescent="0.2">
      <c r="A3497" s="4"/>
      <c r="B3497" s="4"/>
      <c r="C3497" s="4"/>
      <c r="D3497" s="4"/>
      <c r="E3497" s="4"/>
    </row>
    <row r="3498" spans="1:5" x14ac:dyDescent="0.2">
      <c r="A3498" s="4"/>
      <c r="B3498" s="4"/>
      <c r="C3498" s="4"/>
      <c r="D3498" s="4"/>
      <c r="E3498" s="4"/>
    </row>
    <row r="3499" spans="1:5" x14ac:dyDescent="0.2">
      <c r="A3499" s="4"/>
      <c r="B3499" s="4"/>
      <c r="C3499" s="4"/>
      <c r="D3499" s="4"/>
      <c r="E3499" s="4"/>
    </row>
    <row r="3500" spans="1:5" x14ac:dyDescent="0.2">
      <c r="A3500" s="4"/>
      <c r="B3500" s="4"/>
      <c r="C3500" s="4"/>
      <c r="D3500" s="4"/>
      <c r="E3500" s="4"/>
    </row>
    <row r="3501" spans="1:5" x14ac:dyDescent="0.2">
      <c r="A3501" s="4"/>
      <c r="B3501" s="4"/>
      <c r="C3501" s="4"/>
      <c r="D3501" s="4"/>
      <c r="E3501" s="4"/>
    </row>
    <row r="3502" spans="1:5" x14ac:dyDescent="0.2">
      <c r="A3502" s="4"/>
      <c r="B3502" s="4"/>
      <c r="C3502" s="4"/>
      <c r="D3502" s="4"/>
      <c r="E3502" s="4"/>
    </row>
    <row r="3503" spans="1:5" x14ac:dyDescent="0.2">
      <c r="A3503" s="4"/>
      <c r="B3503" s="4"/>
      <c r="C3503" s="4"/>
      <c r="D3503" s="4"/>
      <c r="E3503" s="4"/>
    </row>
    <row r="3504" spans="1:5" x14ac:dyDescent="0.2">
      <c r="A3504" s="4"/>
      <c r="B3504" s="4"/>
      <c r="C3504" s="4"/>
      <c r="D3504" s="4"/>
      <c r="E3504" s="4"/>
    </row>
    <row r="3505" spans="1:5" x14ac:dyDescent="0.2">
      <c r="A3505" s="4"/>
      <c r="B3505" s="4"/>
      <c r="C3505" s="4"/>
      <c r="D3505" s="4"/>
      <c r="E3505" s="4"/>
    </row>
    <row r="3506" spans="1:5" x14ac:dyDescent="0.2">
      <c r="A3506" s="4"/>
      <c r="B3506" s="4"/>
      <c r="C3506" s="4"/>
      <c r="D3506" s="4"/>
      <c r="E3506" s="4"/>
    </row>
    <row r="3507" spans="1:5" x14ac:dyDescent="0.2">
      <c r="A3507" s="4"/>
      <c r="B3507" s="4"/>
      <c r="C3507" s="4"/>
      <c r="D3507" s="4"/>
      <c r="E3507" s="4"/>
    </row>
    <row r="3508" spans="1:5" x14ac:dyDescent="0.2">
      <c r="A3508" s="4"/>
      <c r="B3508" s="4"/>
      <c r="C3508" s="4"/>
      <c r="D3508" s="4"/>
      <c r="E3508" s="4"/>
    </row>
    <row r="3509" spans="1:5" x14ac:dyDescent="0.2">
      <c r="A3509" s="4"/>
      <c r="B3509" s="4"/>
      <c r="C3509" s="4"/>
      <c r="D3509" s="4"/>
      <c r="E3509" s="4"/>
    </row>
    <row r="3510" spans="1:5" x14ac:dyDescent="0.2">
      <c r="A3510" s="4"/>
      <c r="B3510" s="4"/>
      <c r="C3510" s="4"/>
      <c r="D3510" s="4"/>
      <c r="E3510" s="4"/>
    </row>
    <row r="3511" spans="1:5" x14ac:dyDescent="0.2">
      <c r="A3511" s="4"/>
      <c r="B3511" s="4"/>
      <c r="C3511" s="4"/>
      <c r="D3511" s="4"/>
      <c r="E3511" s="4"/>
    </row>
    <row r="3512" spans="1:5" x14ac:dyDescent="0.2">
      <c r="A3512" s="4"/>
      <c r="B3512" s="4"/>
      <c r="C3512" s="4"/>
      <c r="D3512" s="4"/>
      <c r="E3512" s="4"/>
    </row>
    <row r="3513" spans="1:5" x14ac:dyDescent="0.2">
      <c r="A3513" s="4"/>
      <c r="B3513" s="4"/>
      <c r="C3513" s="4"/>
      <c r="D3513" s="4"/>
      <c r="E3513" s="4"/>
    </row>
    <row r="3514" spans="1:5" x14ac:dyDescent="0.2">
      <c r="A3514" s="4"/>
      <c r="B3514" s="4"/>
      <c r="C3514" s="4"/>
      <c r="D3514" s="4"/>
      <c r="E3514" s="4"/>
    </row>
    <row r="3515" spans="1:5" x14ac:dyDescent="0.2">
      <c r="A3515" s="4"/>
      <c r="B3515" s="4"/>
      <c r="C3515" s="4"/>
      <c r="D3515" s="4"/>
      <c r="E3515" s="4"/>
    </row>
    <row r="3516" spans="1:5" x14ac:dyDescent="0.2">
      <c r="A3516" s="4"/>
      <c r="B3516" s="4"/>
      <c r="C3516" s="4"/>
      <c r="D3516" s="4"/>
      <c r="E3516" s="4"/>
    </row>
    <row r="3517" spans="1:5" x14ac:dyDescent="0.2">
      <c r="A3517" s="4"/>
      <c r="B3517" s="4"/>
      <c r="C3517" s="4"/>
      <c r="D3517" s="4"/>
      <c r="E3517" s="4"/>
    </row>
    <row r="3518" spans="1:5" x14ac:dyDescent="0.2">
      <c r="A3518" s="4"/>
      <c r="B3518" s="4"/>
      <c r="C3518" s="4"/>
      <c r="D3518" s="4"/>
      <c r="E3518" s="4"/>
    </row>
    <row r="3519" spans="1:5" x14ac:dyDescent="0.2">
      <c r="A3519" s="4"/>
      <c r="B3519" s="4"/>
      <c r="C3519" s="4"/>
      <c r="D3519" s="4"/>
      <c r="E3519" s="4"/>
    </row>
    <row r="3520" spans="1:5" x14ac:dyDescent="0.2">
      <c r="A3520" s="4"/>
      <c r="B3520" s="4"/>
      <c r="C3520" s="4"/>
      <c r="D3520" s="4"/>
      <c r="E3520" s="4"/>
    </row>
    <row r="3521" spans="1:5" x14ac:dyDescent="0.2">
      <c r="A3521" s="4"/>
      <c r="B3521" s="4"/>
      <c r="C3521" s="4"/>
      <c r="D3521" s="4"/>
      <c r="E3521" s="4"/>
    </row>
    <row r="3522" spans="1:5" x14ac:dyDescent="0.2">
      <c r="A3522" s="4"/>
      <c r="B3522" s="4"/>
      <c r="C3522" s="4"/>
      <c r="D3522" s="4"/>
      <c r="E3522" s="4"/>
    </row>
    <row r="3523" spans="1:5" x14ac:dyDescent="0.2">
      <c r="A3523" s="4"/>
      <c r="B3523" s="4"/>
      <c r="C3523" s="4"/>
      <c r="D3523" s="4"/>
      <c r="E3523" s="4"/>
    </row>
    <row r="3524" spans="1:5" x14ac:dyDescent="0.2">
      <c r="A3524" s="4"/>
      <c r="B3524" s="4"/>
      <c r="C3524" s="4"/>
      <c r="D3524" s="4"/>
      <c r="E3524" s="4"/>
    </row>
    <row r="3525" spans="1:5" x14ac:dyDescent="0.2">
      <c r="A3525" s="4"/>
      <c r="B3525" s="4"/>
      <c r="C3525" s="4"/>
      <c r="D3525" s="4"/>
      <c r="E3525" s="4"/>
    </row>
    <row r="3526" spans="1:5" x14ac:dyDescent="0.2">
      <c r="A3526" s="4"/>
      <c r="B3526" s="4"/>
      <c r="C3526" s="4"/>
      <c r="D3526" s="4"/>
      <c r="E3526" s="4"/>
    </row>
    <row r="3527" spans="1:5" x14ac:dyDescent="0.2">
      <c r="A3527" s="4"/>
      <c r="B3527" s="4"/>
      <c r="C3527" s="4"/>
      <c r="D3527" s="4"/>
      <c r="E3527" s="4"/>
    </row>
    <row r="3528" spans="1:5" x14ac:dyDescent="0.2">
      <c r="A3528" s="4"/>
      <c r="B3528" s="4"/>
      <c r="C3528" s="4"/>
      <c r="D3528" s="4"/>
      <c r="E3528" s="4"/>
    </row>
    <row r="3529" spans="1:5" x14ac:dyDescent="0.2">
      <c r="A3529" s="4"/>
      <c r="B3529" s="4"/>
      <c r="C3529" s="4"/>
      <c r="D3529" s="4"/>
      <c r="E3529" s="4"/>
    </row>
    <row r="3530" spans="1:5" x14ac:dyDescent="0.2">
      <c r="A3530" s="4"/>
      <c r="B3530" s="4"/>
      <c r="C3530" s="4"/>
      <c r="D3530" s="4"/>
      <c r="E3530" s="4"/>
    </row>
    <row r="3531" spans="1:5" x14ac:dyDescent="0.2">
      <c r="A3531" s="4"/>
      <c r="B3531" s="4"/>
      <c r="C3531" s="4"/>
      <c r="D3531" s="4"/>
      <c r="E3531" s="4"/>
    </row>
    <row r="3532" spans="1:5" x14ac:dyDescent="0.2">
      <c r="A3532" s="4"/>
      <c r="B3532" s="4"/>
      <c r="C3532" s="4"/>
      <c r="D3532" s="4"/>
      <c r="E3532" s="4"/>
    </row>
    <row r="3533" spans="1:5" x14ac:dyDescent="0.2">
      <c r="A3533" s="4"/>
      <c r="B3533" s="4"/>
      <c r="C3533" s="4"/>
      <c r="D3533" s="4"/>
      <c r="E3533" s="4"/>
    </row>
    <row r="3534" spans="1:5" x14ac:dyDescent="0.2">
      <c r="A3534" s="4"/>
      <c r="B3534" s="4"/>
      <c r="C3534" s="4"/>
      <c r="D3534" s="4"/>
      <c r="E3534" s="4"/>
    </row>
    <row r="3535" spans="1:5" x14ac:dyDescent="0.2">
      <c r="A3535" s="4"/>
      <c r="B3535" s="4"/>
      <c r="C3535" s="4"/>
      <c r="D3535" s="4"/>
      <c r="E3535" s="4"/>
    </row>
    <row r="3536" spans="1:5" x14ac:dyDescent="0.2">
      <c r="A3536" s="4"/>
      <c r="B3536" s="4"/>
      <c r="C3536" s="4"/>
      <c r="D3536" s="4"/>
      <c r="E3536" s="4"/>
    </row>
    <row r="3537" spans="1:5" x14ac:dyDescent="0.2">
      <c r="A3537" s="4"/>
      <c r="B3537" s="4"/>
      <c r="C3537" s="4"/>
      <c r="D3537" s="4"/>
      <c r="E3537" s="4"/>
    </row>
    <row r="3538" spans="1:5" x14ac:dyDescent="0.2">
      <c r="A3538" s="4"/>
      <c r="B3538" s="4"/>
      <c r="C3538" s="4"/>
      <c r="D3538" s="4"/>
      <c r="E3538" s="4"/>
    </row>
    <row r="3539" spans="1:5" x14ac:dyDescent="0.2">
      <c r="A3539" s="4"/>
      <c r="B3539" s="4"/>
      <c r="C3539" s="4"/>
      <c r="D3539" s="4"/>
      <c r="E3539" s="4"/>
    </row>
    <row r="3540" spans="1:5" x14ac:dyDescent="0.2">
      <c r="A3540" s="4"/>
      <c r="B3540" s="4"/>
      <c r="C3540" s="4"/>
      <c r="D3540" s="4"/>
      <c r="E3540" s="4"/>
    </row>
    <row r="3541" spans="1:5" x14ac:dyDescent="0.2">
      <c r="A3541" s="4"/>
      <c r="B3541" s="4"/>
      <c r="C3541" s="4"/>
      <c r="D3541" s="4"/>
      <c r="E3541" s="4"/>
    </row>
    <row r="3542" spans="1:5" x14ac:dyDescent="0.2">
      <c r="A3542" s="4"/>
      <c r="B3542" s="4"/>
      <c r="C3542" s="4"/>
      <c r="D3542" s="4"/>
      <c r="E3542" s="4"/>
    </row>
    <row r="3543" spans="1:5" x14ac:dyDescent="0.2">
      <c r="A3543" s="4"/>
      <c r="B3543" s="4"/>
      <c r="C3543" s="4"/>
      <c r="D3543" s="4"/>
      <c r="E3543" s="4"/>
    </row>
    <row r="3544" spans="1:5" x14ac:dyDescent="0.2">
      <c r="A3544" s="4"/>
      <c r="B3544" s="4"/>
      <c r="C3544" s="4"/>
      <c r="D3544" s="4"/>
      <c r="E3544" s="4"/>
    </row>
    <row r="3545" spans="1:5" x14ac:dyDescent="0.2">
      <c r="A3545" s="4"/>
      <c r="B3545" s="4"/>
      <c r="C3545" s="4"/>
      <c r="D3545" s="4"/>
      <c r="E3545" s="4"/>
    </row>
    <row r="3546" spans="1:5" x14ac:dyDescent="0.2">
      <c r="A3546" s="4"/>
      <c r="B3546" s="4"/>
      <c r="C3546" s="4"/>
      <c r="D3546" s="4"/>
      <c r="E3546" s="4"/>
    </row>
    <row r="3547" spans="1:5" x14ac:dyDescent="0.2">
      <c r="A3547" s="4"/>
      <c r="B3547" s="4"/>
      <c r="C3547" s="4"/>
      <c r="D3547" s="4"/>
      <c r="E3547" s="4"/>
    </row>
    <row r="3548" spans="1:5" x14ac:dyDescent="0.2">
      <c r="A3548" s="4"/>
      <c r="B3548" s="4"/>
      <c r="C3548" s="4"/>
      <c r="D3548" s="4"/>
      <c r="E3548" s="4"/>
    </row>
    <row r="3549" spans="1:5" x14ac:dyDescent="0.2">
      <c r="A3549" s="4"/>
      <c r="B3549" s="4"/>
      <c r="C3549" s="4"/>
      <c r="D3549" s="4"/>
      <c r="E3549" s="4"/>
    </row>
    <row r="3550" spans="1:5" x14ac:dyDescent="0.2">
      <c r="A3550" s="4"/>
      <c r="B3550" s="4"/>
      <c r="C3550" s="4"/>
      <c r="D3550" s="4"/>
      <c r="E3550" s="4"/>
    </row>
    <row r="3551" spans="1:5" x14ac:dyDescent="0.2">
      <c r="A3551" s="4"/>
      <c r="B3551" s="4"/>
      <c r="C3551" s="4"/>
      <c r="D3551" s="4"/>
      <c r="E3551" s="4"/>
    </row>
    <row r="3552" spans="1:5" x14ac:dyDescent="0.2">
      <c r="A3552" s="4"/>
      <c r="B3552" s="4"/>
      <c r="C3552" s="4"/>
      <c r="D3552" s="4"/>
      <c r="E3552" s="4"/>
    </row>
    <row r="3553" spans="1:5" x14ac:dyDescent="0.2">
      <c r="A3553" s="4"/>
      <c r="B3553" s="4"/>
      <c r="C3553" s="4"/>
      <c r="D3553" s="4"/>
      <c r="E3553" s="4"/>
    </row>
    <row r="3554" spans="1:5" x14ac:dyDescent="0.2">
      <c r="A3554" s="4"/>
      <c r="B3554" s="4"/>
      <c r="C3554" s="4"/>
      <c r="D3554" s="4"/>
      <c r="E3554" s="4"/>
    </row>
    <row r="3555" spans="1:5" x14ac:dyDescent="0.2">
      <c r="A3555" s="4"/>
      <c r="B3555" s="4"/>
      <c r="C3555" s="4"/>
      <c r="D3555" s="4"/>
      <c r="E3555" s="4"/>
    </row>
    <row r="3556" spans="1:5" x14ac:dyDescent="0.2">
      <c r="A3556" s="4"/>
      <c r="B3556" s="4"/>
      <c r="C3556" s="4"/>
      <c r="D3556" s="4"/>
      <c r="E3556" s="4"/>
    </row>
    <row r="3557" spans="1:5" x14ac:dyDescent="0.2">
      <c r="A3557" s="4"/>
      <c r="B3557" s="4"/>
      <c r="C3557" s="4"/>
      <c r="D3557" s="4"/>
      <c r="E3557" s="4"/>
    </row>
    <row r="3558" spans="1:5" x14ac:dyDescent="0.2">
      <c r="A3558" s="4"/>
      <c r="B3558" s="4"/>
      <c r="C3558" s="4"/>
      <c r="D3558" s="4"/>
      <c r="E3558" s="4"/>
    </row>
    <row r="3559" spans="1:5" x14ac:dyDescent="0.2">
      <c r="A3559" s="4"/>
      <c r="B3559" s="4"/>
      <c r="C3559" s="4"/>
      <c r="D3559" s="4"/>
      <c r="E3559" s="4"/>
    </row>
    <row r="3560" spans="1:5" x14ac:dyDescent="0.2">
      <c r="A3560" s="4"/>
      <c r="B3560" s="4"/>
      <c r="C3560" s="4"/>
      <c r="D3560" s="4"/>
      <c r="E3560" s="4"/>
    </row>
    <row r="3561" spans="1:5" x14ac:dyDescent="0.2">
      <c r="A3561" s="4"/>
      <c r="B3561" s="4"/>
      <c r="C3561" s="4"/>
      <c r="D3561" s="4"/>
      <c r="E3561" s="4"/>
    </row>
    <row r="3562" spans="1:5" x14ac:dyDescent="0.2">
      <c r="A3562" s="4"/>
      <c r="B3562" s="4"/>
      <c r="C3562" s="4"/>
      <c r="D3562" s="4"/>
      <c r="E3562" s="4"/>
    </row>
    <row r="3563" spans="1:5" x14ac:dyDescent="0.2">
      <c r="A3563" s="4"/>
      <c r="B3563" s="4"/>
      <c r="C3563" s="4"/>
      <c r="D3563" s="4"/>
      <c r="E3563" s="4"/>
    </row>
    <row r="3564" spans="1:5" x14ac:dyDescent="0.2">
      <c r="A3564" s="4"/>
      <c r="B3564" s="4"/>
      <c r="C3564" s="4"/>
      <c r="D3564" s="4"/>
      <c r="E3564" s="4"/>
    </row>
    <row r="3565" spans="1:5" x14ac:dyDescent="0.2">
      <c r="A3565" s="4"/>
      <c r="B3565" s="4"/>
      <c r="C3565" s="4"/>
      <c r="D3565" s="4"/>
      <c r="E3565" s="4"/>
    </row>
    <row r="3566" spans="1:5" x14ac:dyDescent="0.2">
      <c r="A3566" s="4"/>
      <c r="B3566" s="4"/>
      <c r="C3566" s="4"/>
      <c r="D3566" s="4"/>
      <c r="E3566" s="4"/>
    </row>
    <row r="3567" spans="1:5" x14ac:dyDescent="0.2">
      <c r="A3567" s="4"/>
      <c r="B3567" s="4"/>
      <c r="C3567" s="4"/>
      <c r="D3567" s="4"/>
      <c r="E3567" s="4"/>
    </row>
    <row r="3568" spans="1:5" x14ac:dyDescent="0.2">
      <c r="A3568" s="4"/>
      <c r="B3568" s="4"/>
      <c r="C3568" s="4"/>
      <c r="D3568" s="4"/>
      <c r="E3568" s="4"/>
    </row>
    <row r="3569" spans="1:5" x14ac:dyDescent="0.2">
      <c r="A3569" s="4"/>
      <c r="B3569" s="4"/>
      <c r="C3569" s="4"/>
      <c r="D3569" s="4"/>
      <c r="E3569" s="4"/>
    </row>
    <row r="3570" spans="1:5" x14ac:dyDescent="0.2">
      <c r="A3570" s="4"/>
      <c r="B3570" s="4"/>
      <c r="C3570" s="4"/>
      <c r="D3570" s="4"/>
      <c r="E3570" s="4"/>
    </row>
    <row r="3571" spans="1:5" x14ac:dyDescent="0.2">
      <c r="A3571" s="4"/>
      <c r="B3571" s="4"/>
      <c r="C3571" s="4"/>
      <c r="D3571" s="4"/>
      <c r="E3571" s="4"/>
    </row>
    <row r="3572" spans="1:5" x14ac:dyDescent="0.2">
      <c r="A3572" s="4"/>
      <c r="B3572" s="4"/>
      <c r="C3572" s="4"/>
      <c r="D3572" s="4"/>
      <c r="E3572" s="4"/>
    </row>
    <row r="3573" spans="1:5" x14ac:dyDescent="0.2">
      <c r="A3573" s="4"/>
      <c r="B3573" s="4"/>
      <c r="C3573" s="4"/>
      <c r="D3573" s="4"/>
      <c r="E3573" s="4"/>
    </row>
    <row r="3574" spans="1:5" x14ac:dyDescent="0.2">
      <c r="A3574" s="4"/>
      <c r="B3574" s="4"/>
      <c r="C3574" s="4"/>
      <c r="D3574" s="4"/>
      <c r="E3574" s="4"/>
    </row>
    <row r="3575" spans="1:5" x14ac:dyDescent="0.2">
      <c r="A3575" s="4"/>
      <c r="B3575" s="4"/>
      <c r="C3575" s="4"/>
      <c r="D3575" s="4"/>
      <c r="E3575" s="4"/>
    </row>
    <row r="3576" spans="1:5" x14ac:dyDescent="0.2">
      <c r="A3576" s="4"/>
      <c r="B3576" s="4"/>
      <c r="C3576" s="4"/>
      <c r="D3576" s="4"/>
      <c r="E3576" s="4"/>
    </row>
    <row r="3577" spans="1:5" x14ac:dyDescent="0.2">
      <c r="A3577" s="4"/>
      <c r="B3577" s="4"/>
      <c r="C3577" s="4"/>
      <c r="D3577" s="4"/>
      <c r="E3577" s="4"/>
    </row>
    <row r="3578" spans="1:5" x14ac:dyDescent="0.2">
      <c r="A3578" s="4"/>
      <c r="B3578" s="4"/>
      <c r="C3578" s="4"/>
      <c r="D3578" s="4"/>
      <c r="E3578" s="4"/>
    </row>
    <row r="3579" spans="1:5" x14ac:dyDescent="0.2">
      <c r="A3579" s="4"/>
      <c r="B3579" s="4"/>
      <c r="C3579" s="4"/>
      <c r="D3579" s="4"/>
      <c r="E3579" s="4"/>
    </row>
    <row r="3580" spans="1:5" x14ac:dyDescent="0.2">
      <c r="A3580" s="4"/>
      <c r="B3580" s="4"/>
      <c r="C3580" s="4"/>
      <c r="D3580" s="4"/>
      <c r="E3580" s="4"/>
    </row>
    <row r="3581" spans="1:5" x14ac:dyDescent="0.2">
      <c r="A3581" s="4"/>
      <c r="B3581" s="4"/>
      <c r="C3581" s="4"/>
      <c r="D3581" s="4"/>
      <c r="E3581" s="4"/>
    </row>
    <row r="3582" spans="1:5" x14ac:dyDescent="0.2">
      <c r="A3582" s="4"/>
      <c r="B3582" s="4"/>
      <c r="C3582" s="4"/>
      <c r="D3582" s="4"/>
      <c r="E3582" s="4"/>
    </row>
    <row r="3583" spans="1:5" x14ac:dyDescent="0.2">
      <c r="A3583" s="4"/>
      <c r="B3583" s="4"/>
      <c r="C3583" s="4"/>
      <c r="D3583" s="4"/>
      <c r="E3583" s="4"/>
    </row>
    <row r="3584" spans="1:5" x14ac:dyDescent="0.2">
      <c r="A3584" s="4"/>
      <c r="B3584" s="4"/>
      <c r="C3584" s="4"/>
      <c r="D3584" s="4"/>
      <c r="E3584" s="4"/>
    </row>
    <row r="3585" spans="1:5" x14ac:dyDescent="0.2">
      <c r="A3585" s="4"/>
      <c r="B3585" s="4"/>
      <c r="C3585" s="4"/>
      <c r="D3585" s="4"/>
      <c r="E3585" s="4"/>
    </row>
    <row r="3586" spans="1:5" x14ac:dyDescent="0.2">
      <c r="A3586" s="4"/>
      <c r="B3586" s="4"/>
      <c r="C3586" s="4"/>
      <c r="D3586" s="4"/>
      <c r="E3586" s="4"/>
    </row>
    <row r="3587" spans="1:5" x14ac:dyDescent="0.2">
      <c r="A3587" s="4"/>
      <c r="B3587" s="4"/>
      <c r="C3587" s="4"/>
      <c r="D3587" s="4"/>
      <c r="E3587" s="4"/>
    </row>
    <row r="3588" spans="1:5" x14ac:dyDescent="0.2">
      <c r="A3588" s="4"/>
      <c r="B3588" s="4"/>
      <c r="C3588" s="4"/>
      <c r="D3588" s="4"/>
      <c r="E3588" s="4"/>
    </row>
    <row r="3589" spans="1:5" x14ac:dyDescent="0.2">
      <c r="A3589" s="4"/>
      <c r="B3589" s="4"/>
      <c r="C3589" s="4"/>
      <c r="D3589" s="4"/>
      <c r="E3589" s="4"/>
    </row>
    <row r="3590" spans="1:5" x14ac:dyDescent="0.2">
      <c r="A3590" s="4"/>
      <c r="B3590" s="4"/>
      <c r="C3590" s="4"/>
      <c r="D3590" s="4"/>
      <c r="E3590" s="4"/>
    </row>
    <row r="3591" spans="1:5" x14ac:dyDescent="0.2">
      <c r="A3591" s="4"/>
      <c r="B3591" s="4"/>
      <c r="C3591" s="4"/>
      <c r="D3591" s="4"/>
      <c r="E3591" s="4"/>
    </row>
    <row r="3592" spans="1:5" x14ac:dyDescent="0.2">
      <c r="A3592" s="4"/>
      <c r="B3592" s="4"/>
      <c r="C3592" s="4"/>
      <c r="D3592" s="4"/>
      <c r="E3592" s="4"/>
    </row>
    <row r="3593" spans="1:5" x14ac:dyDescent="0.2">
      <c r="A3593" s="4"/>
      <c r="B3593" s="4"/>
      <c r="C3593" s="4"/>
      <c r="D3593" s="4"/>
      <c r="E3593" s="4"/>
    </row>
    <row r="3594" spans="1:5" x14ac:dyDescent="0.2">
      <c r="A3594" s="4"/>
      <c r="B3594" s="4"/>
      <c r="C3594" s="4"/>
      <c r="D3594" s="4"/>
      <c r="E3594" s="4"/>
    </row>
    <row r="3595" spans="1:5" x14ac:dyDescent="0.2">
      <c r="A3595" s="4"/>
      <c r="B3595" s="4"/>
      <c r="C3595" s="4"/>
      <c r="D3595" s="4"/>
      <c r="E3595" s="4"/>
    </row>
    <row r="3596" spans="1:5" x14ac:dyDescent="0.2">
      <c r="A3596" s="4"/>
      <c r="B3596" s="4"/>
      <c r="C3596" s="4"/>
      <c r="D3596" s="4"/>
      <c r="E3596" s="4"/>
    </row>
    <row r="3597" spans="1:5" x14ac:dyDescent="0.2">
      <c r="A3597" s="4"/>
      <c r="B3597" s="4"/>
      <c r="C3597" s="4"/>
      <c r="D3597" s="4"/>
      <c r="E3597" s="4"/>
    </row>
    <row r="3598" spans="1:5" x14ac:dyDescent="0.2">
      <c r="A3598" s="4"/>
      <c r="B3598" s="4"/>
      <c r="C3598" s="4"/>
      <c r="D3598" s="4"/>
      <c r="E3598" s="4"/>
    </row>
    <row r="3599" spans="1:5" x14ac:dyDescent="0.2">
      <c r="A3599" s="4"/>
      <c r="B3599" s="4"/>
      <c r="C3599" s="4"/>
      <c r="D3599" s="4"/>
      <c r="E3599" s="4"/>
    </row>
    <row r="3600" spans="1:5" x14ac:dyDescent="0.2">
      <c r="A3600" s="4"/>
      <c r="B3600" s="4"/>
      <c r="C3600" s="4"/>
      <c r="D3600" s="4"/>
      <c r="E3600" s="4"/>
    </row>
    <row r="3601" spans="1:5" x14ac:dyDescent="0.2">
      <c r="A3601" s="4"/>
      <c r="B3601" s="4"/>
      <c r="C3601" s="4"/>
      <c r="D3601" s="4"/>
      <c r="E3601" s="4"/>
    </row>
    <row r="3602" spans="1:5" x14ac:dyDescent="0.2">
      <c r="A3602" s="4"/>
      <c r="B3602" s="4"/>
      <c r="C3602" s="4"/>
      <c r="D3602" s="4"/>
      <c r="E3602" s="4"/>
    </row>
    <row r="3603" spans="1:5" x14ac:dyDescent="0.2">
      <c r="A3603" s="4"/>
      <c r="B3603" s="4"/>
      <c r="C3603" s="4"/>
      <c r="D3603" s="4"/>
      <c r="E3603" s="4"/>
    </row>
    <row r="3604" spans="1:5" x14ac:dyDescent="0.2">
      <c r="A3604" s="4"/>
      <c r="B3604" s="4"/>
      <c r="C3604" s="4"/>
      <c r="D3604" s="4"/>
      <c r="E3604" s="4"/>
    </row>
    <row r="3605" spans="1:5" x14ac:dyDescent="0.2">
      <c r="A3605" s="4"/>
      <c r="B3605" s="4"/>
      <c r="C3605" s="4"/>
      <c r="D3605" s="4"/>
      <c r="E3605" s="4"/>
    </row>
    <row r="3606" spans="1:5" x14ac:dyDescent="0.2">
      <c r="A3606" s="4"/>
      <c r="B3606" s="4"/>
      <c r="C3606" s="4"/>
      <c r="D3606" s="4"/>
      <c r="E3606" s="4"/>
    </row>
    <row r="3607" spans="1:5" x14ac:dyDescent="0.2">
      <c r="A3607" s="4"/>
      <c r="B3607" s="4"/>
      <c r="C3607" s="4"/>
      <c r="D3607" s="4"/>
      <c r="E3607" s="4"/>
    </row>
    <row r="3608" spans="1:5" x14ac:dyDescent="0.2">
      <c r="A3608" s="4"/>
      <c r="B3608" s="4"/>
      <c r="C3608" s="4"/>
      <c r="D3608" s="4"/>
      <c r="E3608" s="4"/>
    </row>
    <row r="3609" spans="1:5" x14ac:dyDescent="0.2">
      <c r="A3609" s="4"/>
      <c r="B3609" s="4"/>
      <c r="C3609" s="4"/>
      <c r="D3609" s="4"/>
      <c r="E3609" s="4"/>
    </row>
    <row r="3610" spans="1:5" x14ac:dyDescent="0.2">
      <c r="A3610" s="4"/>
      <c r="B3610" s="4"/>
      <c r="C3610" s="4"/>
      <c r="D3610" s="4"/>
      <c r="E3610" s="4"/>
    </row>
    <row r="3611" spans="1:5" x14ac:dyDescent="0.2">
      <c r="A3611" s="4"/>
      <c r="B3611" s="4"/>
      <c r="C3611" s="4"/>
      <c r="D3611" s="4"/>
      <c r="E3611" s="4"/>
    </row>
    <row r="3612" spans="1:5" x14ac:dyDescent="0.2">
      <c r="A3612" s="4"/>
      <c r="B3612" s="4"/>
      <c r="C3612" s="4"/>
      <c r="D3612" s="4"/>
      <c r="E3612" s="4"/>
    </row>
    <row r="3613" spans="1:5" x14ac:dyDescent="0.2">
      <c r="A3613" s="4"/>
      <c r="B3613" s="4"/>
      <c r="C3613" s="4"/>
      <c r="D3613" s="4"/>
      <c r="E3613" s="4"/>
    </row>
    <row r="3614" spans="1:5" x14ac:dyDescent="0.2">
      <c r="A3614" s="4"/>
      <c r="B3614" s="4"/>
      <c r="C3614" s="4"/>
      <c r="D3614" s="4"/>
      <c r="E3614" s="4"/>
    </row>
    <row r="3615" spans="1:5" x14ac:dyDescent="0.2">
      <c r="A3615" s="4"/>
      <c r="B3615" s="4"/>
      <c r="C3615" s="4"/>
      <c r="D3615" s="4"/>
      <c r="E3615" s="4"/>
    </row>
    <row r="3616" spans="1:5" x14ac:dyDescent="0.2">
      <c r="A3616" s="4"/>
      <c r="B3616" s="4"/>
      <c r="C3616" s="4"/>
      <c r="D3616" s="4"/>
      <c r="E3616" s="4"/>
    </row>
    <row r="3617" spans="1:5" x14ac:dyDescent="0.2">
      <c r="A3617" s="4"/>
      <c r="B3617" s="4"/>
      <c r="C3617" s="4"/>
      <c r="D3617" s="4"/>
      <c r="E3617" s="4"/>
    </row>
    <row r="3618" spans="1:5" x14ac:dyDescent="0.2">
      <c r="A3618" s="4"/>
      <c r="B3618" s="4"/>
      <c r="C3618" s="4"/>
      <c r="D3618" s="4"/>
      <c r="E3618" s="4"/>
    </row>
    <row r="3619" spans="1:5" x14ac:dyDescent="0.2">
      <c r="A3619" s="4"/>
      <c r="B3619" s="4"/>
      <c r="C3619" s="4"/>
      <c r="D3619" s="4"/>
      <c r="E3619" s="4"/>
    </row>
    <row r="3620" spans="1:5" x14ac:dyDescent="0.2">
      <c r="A3620" s="4"/>
      <c r="B3620" s="4"/>
      <c r="C3620" s="4"/>
      <c r="D3620" s="4"/>
      <c r="E3620" s="4"/>
    </row>
    <row r="3621" spans="1:5" x14ac:dyDescent="0.2">
      <c r="A3621" s="4"/>
      <c r="B3621" s="4"/>
      <c r="C3621" s="4"/>
      <c r="D3621" s="4"/>
      <c r="E3621" s="4"/>
    </row>
    <row r="3622" spans="1:5" x14ac:dyDescent="0.2">
      <c r="A3622" s="4"/>
      <c r="B3622" s="4"/>
      <c r="C3622" s="4"/>
      <c r="D3622" s="4"/>
      <c r="E3622" s="4"/>
    </row>
    <row r="3623" spans="1:5" x14ac:dyDescent="0.2">
      <c r="A3623" s="4"/>
      <c r="B3623" s="4"/>
      <c r="C3623" s="4"/>
      <c r="D3623" s="4"/>
      <c r="E3623" s="4"/>
    </row>
    <row r="3624" spans="1:5" x14ac:dyDescent="0.2">
      <c r="A3624" s="4"/>
      <c r="B3624" s="4"/>
      <c r="C3624" s="4"/>
      <c r="D3624" s="4"/>
      <c r="E3624" s="4"/>
    </row>
    <row r="3625" spans="1:5" x14ac:dyDescent="0.2">
      <c r="A3625" s="4"/>
      <c r="B3625" s="4"/>
      <c r="C3625" s="4"/>
      <c r="D3625" s="4"/>
      <c r="E3625" s="4"/>
    </row>
    <row r="3626" spans="1:5" x14ac:dyDescent="0.2">
      <c r="A3626" s="4"/>
      <c r="B3626" s="4"/>
      <c r="C3626" s="4"/>
      <c r="D3626" s="4"/>
      <c r="E3626" s="4"/>
    </row>
    <row r="3627" spans="1:5" x14ac:dyDescent="0.2">
      <c r="A3627" s="4"/>
      <c r="B3627" s="4"/>
      <c r="C3627" s="4"/>
      <c r="D3627" s="4"/>
      <c r="E3627" s="4"/>
    </row>
    <row r="3628" spans="1:5" x14ac:dyDescent="0.2">
      <c r="A3628" s="4"/>
      <c r="B3628" s="4"/>
      <c r="C3628" s="4"/>
      <c r="D3628" s="4"/>
      <c r="E3628" s="4"/>
    </row>
    <row r="3629" spans="1:5" x14ac:dyDescent="0.2">
      <c r="A3629" s="4"/>
      <c r="B3629" s="4"/>
      <c r="C3629" s="4"/>
      <c r="D3629" s="4"/>
      <c r="E3629" s="4"/>
    </row>
    <row r="3630" spans="1:5" x14ac:dyDescent="0.2">
      <c r="A3630" s="4"/>
      <c r="B3630" s="4"/>
      <c r="C3630" s="4"/>
      <c r="D3630" s="4"/>
      <c r="E3630" s="4"/>
    </row>
    <row r="3631" spans="1:5" x14ac:dyDescent="0.2">
      <c r="A3631" s="4"/>
      <c r="B3631" s="4"/>
      <c r="C3631" s="4"/>
      <c r="D3631" s="4"/>
      <c r="E3631" s="4"/>
    </row>
    <row r="3632" spans="1:5" x14ac:dyDescent="0.2">
      <c r="A3632" s="4"/>
      <c r="B3632" s="4"/>
      <c r="C3632" s="4"/>
      <c r="D3632" s="4"/>
      <c r="E3632" s="4"/>
    </row>
    <row r="3633" spans="1:5" x14ac:dyDescent="0.2">
      <c r="A3633" s="4"/>
      <c r="B3633" s="4"/>
      <c r="C3633" s="4"/>
      <c r="D3633" s="4"/>
      <c r="E3633" s="4"/>
    </row>
    <row r="3634" spans="1:5" x14ac:dyDescent="0.2">
      <c r="A3634" s="4"/>
      <c r="B3634" s="4"/>
      <c r="C3634" s="4"/>
      <c r="D3634" s="4"/>
      <c r="E3634" s="4"/>
    </row>
    <row r="3635" spans="1:5" x14ac:dyDescent="0.2">
      <c r="A3635" s="4"/>
      <c r="B3635" s="4"/>
      <c r="C3635" s="4"/>
      <c r="D3635" s="4"/>
      <c r="E3635" s="4"/>
    </row>
    <row r="3636" spans="1:5" x14ac:dyDescent="0.2">
      <c r="A3636" s="4"/>
      <c r="B3636" s="4"/>
      <c r="C3636" s="4"/>
      <c r="D3636" s="4"/>
      <c r="E3636" s="4"/>
    </row>
    <row r="3637" spans="1:5" x14ac:dyDescent="0.2">
      <c r="A3637" s="4"/>
      <c r="B3637" s="4"/>
      <c r="C3637" s="4"/>
      <c r="D3637" s="4"/>
      <c r="E3637" s="4"/>
    </row>
    <row r="3638" spans="1:5" x14ac:dyDescent="0.2">
      <c r="A3638" s="4"/>
      <c r="B3638" s="4"/>
      <c r="C3638" s="4"/>
      <c r="D3638" s="4"/>
      <c r="E3638" s="4"/>
    </row>
    <row r="3639" spans="1:5" x14ac:dyDescent="0.2">
      <c r="A3639" s="4"/>
      <c r="B3639" s="4"/>
      <c r="C3639" s="4"/>
      <c r="D3639" s="4"/>
      <c r="E3639" s="4"/>
    </row>
    <row r="3640" spans="1:5" x14ac:dyDescent="0.2">
      <c r="A3640" s="4"/>
      <c r="B3640" s="4"/>
      <c r="C3640" s="4"/>
      <c r="D3640" s="4"/>
      <c r="E3640" s="4"/>
    </row>
    <row r="3641" spans="1:5" x14ac:dyDescent="0.2">
      <c r="A3641" s="4"/>
      <c r="B3641" s="4"/>
      <c r="C3641" s="4"/>
      <c r="D3641" s="4"/>
      <c r="E3641" s="4"/>
    </row>
    <row r="3642" spans="1:5" x14ac:dyDescent="0.2">
      <c r="A3642" s="4"/>
      <c r="B3642" s="4"/>
      <c r="C3642" s="4"/>
      <c r="D3642" s="4"/>
      <c r="E3642" s="4"/>
    </row>
    <row r="3643" spans="1:5" x14ac:dyDescent="0.2">
      <c r="A3643" s="4"/>
      <c r="B3643" s="4"/>
      <c r="C3643" s="4"/>
      <c r="D3643" s="4"/>
      <c r="E3643" s="4"/>
    </row>
    <row r="3644" spans="1:5" x14ac:dyDescent="0.2">
      <c r="A3644" s="4"/>
      <c r="B3644" s="4"/>
      <c r="C3644" s="4"/>
      <c r="D3644" s="4"/>
      <c r="E3644" s="4"/>
    </row>
    <row r="3645" spans="1:5" x14ac:dyDescent="0.2">
      <c r="A3645" s="4"/>
      <c r="B3645" s="4"/>
      <c r="C3645" s="4"/>
      <c r="D3645" s="4"/>
      <c r="E3645" s="4"/>
    </row>
    <row r="3646" spans="1:5" x14ac:dyDescent="0.2">
      <c r="A3646" s="4"/>
      <c r="B3646" s="4"/>
      <c r="C3646" s="4"/>
      <c r="D3646" s="4"/>
      <c r="E3646" s="4"/>
    </row>
    <row r="3647" spans="1:5" x14ac:dyDescent="0.2">
      <c r="A3647" s="4"/>
      <c r="B3647" s="4"/>
      <c r="C3647" s="4"/>
      <c r="D3647" s="4"/>
      <c r="E3647" s="4"/>
    </row>
    <row r="3648" spans="1:5" x14ac:dyDescent="0.2">
      <c r="A3648" s="4"/>
      <c r="B3648" s="4"/>
      <c r="C3648" s="4"/>
      <c r="D3648" s="4"/>
      <c r="E3648" s="4"/>
    </row>
    <row r="3649" spans="1:5" x14ac:dyDescent="0.2">
      <c r="A3649" s="4"/>
      <c r="B3649" s="4"/>
      <c r="C3649" s="4"/>
      <c r="D3649" s="4"/>
      <c r="E3649" s="4"/>
    </row>
    <row r="3650" spans="1:5" x14ac:dyDescent="0.2">
      <c r="A3650" s="4"/>
      <c r="B3650" s="4"/>
      <c r="C3650" s="4"/>
      <c r="D3650" s="4"/>
      <c r="E3650" s="4"/>
    </row>
    <row r="3651" spans="1:5" x14ac:dyDescent="0.2">
      <c r="A3651" s="4"/>
      <c r="B3651" s="4"/>
      <c r="C3651" s="4"/>
      <c r="D3651" s="4"/>
      <c r="E3651" s="4"/>
    </row>
    <row r="3652" spans="1:5" x14ac:dyDescent="0.2">
      <c r="A3652" s="4"/>
      <c r="B3652" s="4"/>
      <c r="C3652" s="4"/>
      <c r="D3652" s="4"/>
      <c r="E3652" s="4"/>
    </row>
    <row r="3653" spans="1:5" x14ac:dyDescent="0.2">
      <c r="A3653" s="4"/>
      <c r="B3653" s="4"/>
      <c r="C3653" s="4"/>
      <c r="D3653" s="4"/>
      <c r="E3653" s="4"/>
    </row>
    <row r="3654" spans="1:5" x14ac:dyDescent="0.2">
      <c r="A3654" s="4"/>
      <c r="B3654" s="4"/>
      <c r="C3654" s="4"/>
      <c r="D3654" s="4"/>
      <c r="E3654" s="4"/>
    </row>
    <row r="3655" spans="1:5" x14ac:dyDescent="0.2">
      <c r="A3655" s="4"/>
      <c r="B3655" s="4"/>
      <c r="C3655" s="4"/>
      <c r="D3655" s="4"/>
      <c r="E3655" s="4"/>
    </row>
    <row r="3656" spans="1:5" x14ac:dyDescent="0.2">
      <c r="A3656" s="4"/>
      <c r="B3656" s="4"/>
      <c r="C3656" s="4"/>
      <c r="D3656" s="4"/>
      <c r="E3656" s="4"/>
    </row>
    <row r="3657" spans="1:5" x14ac:dyDescent="0.2">
      <c r="A3657" s="4"/>
      <c r="B3657" s="4"/>
      <c r="C3657" s="4"/>
      <c r="D3657" s="4"/>
      <c r="E3657" s="4"/>
    </row>
    <row r="3658" spans="1:5" x14ac:dyDescent="0.2">
      <c r="A3658" s="4"/>
      <c r="B3658" s="4"/>
      <c r="C3658" s="4"/>
      <c r="D3658" s="4"/>
      <c r="E3658" s="4"/>
    </row>
    <row r="3659" spans="1:5" x14ac:dyDescent="0.2">
      <c r="A3659" s="4"/>
      <c r="B3659" s="4"/>
      <c r="C3659" s="4"/>
      <c r="D3659" s="4"/>
      <c r="E3659" s="4"/>
    </row>
    <row r="3660" spans="1:5" x14ac:dyDescent="0.2">
      <c r="A3660" s="4"/>
      <c r="B3660" s="4"/>
      <c r="C3660" s="4"/>
      <c r="D3660" s="4"/>
      <c r="E3660" s="4"/>
    </row>
    <row r="3661" spans="1:5" x14ac:dyDescent="0.2">
      <c r="A3661" s="4"/>
      <c r="B3661" s="4"/>
      <c r="C3661" s="4"/>
      <c r="D3661" s="4"/>
      <c r="E3661" s="4"/>
    </row>
    <row r="3662" spans="1:5" x14ac:dyDescent="0.2">
      <c r="A3662" s="4"/>
      <c r="B3662" s="4"/>
      <c r="C3662" s="4"/>
      <c r="D3662" s="4"/>
      <c r="E3662" s="4"/>
    </row>
    <row r="3663" spans="1:5" x14ac:dyDescent="0.2">
      <c r="A3663" s="4"/>
      <c r="B3663" s="4"/>
      <c r="C3663" s="4"/>
      <c r="D3663" s="4"/>
      <c r="E3663" s="4"/>
    </row>
    <row r="3664" spans="1:5" x14ac:dyDescent="0.2">
      <c r="A3664" s="4"/>
      <c r="B3664" s="4"/>
      <c r="C3664" s="4"/>
      <c r="D3664" s="4"/>
      <c r="E3664" s="4"/>
    </row>
    <row r="3665" spans="1:5" x14ac:dyDescent="0.2">
      <c r="A3665" s="4"/>
      <c r="B3665" s="4"/>
      <c r="C3665" s="4"/>
      <c r="D3665" s="4"/>
      <c r="E3665" s="4"/>
    </row>
    <row r="3666" spans="1:5" x14ac:dyDescent="0.2">
      <c r="A3666" s="4"/>
      <c r="B3666" s="4"/>
      <c r="C3666" s="4"/>
      <c r="D3666" s="4"/>
      <c r="E3666" s="4"/>
    </row>
    <row r="3667" spans="1:5" x14ac:dyDescent="0.2">
      <c r="A3667" s="4"/>
      <c r="B3667" s="4"/>
      <c r="C3667" s="4"/>
      <c r="D3667" s="4"/>
      <c r="E3667" s="4"/>
    </row>
    <row r="3668" spans="1:5" x14ac:dyDescent="0.2">
      <c r="A3668" s="4"/>
      <c r="B3668" s="4"/>
      <c r="C3668" s="4"/>
      <c r="D3668" s="4"/>
      <c r="E3668" s="4"/>
    </row>
    <row r="3669" spans="1:5" x14ac:dyDescent="0.2">
      <c r="A3669" s="4"/>
      <c r="B3669" s="4"/>
      <c r="C3669" s="4"/>
      <c r="D3669" s="4"/>
      <c r="E3669" s="4"/>
    </row>
    <row r="3670" spans="1:5" x14ac:dyDescent="0.2">
      <c r="A3670" s="4"/>
      <c r="B3670" s="4"/>
      <c r="C3670" s="4"/>
      <c r="D3670" s="4"/>
      <c r="E3670" s="4"/>
    </row>
    <row r="3671" spans="1:5" x14ac:dyDescent="0.2">
      <c r="A3671" s="4"/>
      <c r="B3671" s="4"/>
      <c r="C3671" s="4"/>
      <c r="D3671" s="4"/>
      <c r="E3671" s="4"/>
    </row>
    <row r="3672" spans="1:5" x14ac:dyDescent="0.2">
      <c r="A3672" s="4"/>
      <c r="B3672" s="4"/>
      <c r="C3672" s="4"/>
      <c r="D3672" s="4"/>
      <c r="E3672" s="4"/>
    </row>
    <row r="3673" spans="1:5" x14ac:dyDescent="0.2">
      <c r="A3673" s="4"/>
      <c r="B3673" s="4"/>
      <c r="C3673" s="4"/>
      <c r="D3673" s="4"/>
      <c r="E3673" s="4"/>
    </row>
    <row r="3674" spans="1:5" x14ac:dyDescent="0.2">
      <c r="A3674" s="4"/>
      <c r="B3674" s="4"/>
      <c r="C3674" s="4"/>
      <c r="D3674" s="4"/>
      <c r="E3674" s="4"/>
    </row>
    <row r="3675" spans="1:5" x14ac:dyDescent="0.2">
      <c r="A3675" s="4"/>
      <c r="B3675" s="4"/>
      <c r="C3675" s="4"/>
      <c r="D3675" s="4"/>
      <c r="E3675" s="4"/>
    </row>
    <row r="3676" spans="1:5" x14ac:dyDescent="0.2">
      <c r="A3676" s="4"/>
      <c r="B3676" s="4"/>
      <c r="C3676" s="4"/>
      <c r="D3676" s="4"/>
      <c r="E3676" s="4"/>
    </row>
    <row r="3677" spans="1:5" x14ac:dyDescent="0.2">
      <c r="A3677" s="4"/>
      <c r="B3677" s="4"/>
      <c r="C3677" s="4"/>
      <c r="D3677" s="4"/>
      <c r="E3677" s="4"/>
    </row>
    <row r="3678" spans="1:5" x14ac:dyDescent="0.2">
      <c r="A3678" s="4"/>
      <c r="B3678" s="4"/>
      <c r="C3678" s="4"/>
      <c r="D3678" s="4"/>
      <c r="E3678" s="4"/>
    </row>
    <row r="3679" spans="1:5" x14ac:dyDescent="0.2">
      <c r="A3679" s="4"/>
      <c r="B3679" s="4"/>
      <c r="C3679" s="4"/>
      <c r="D3679" s="4"/>
      <c r="E3679" s="4"/>
    </row>
    <row r="3680" spans="1:5" x14ac:dyDescent="0.2">
      <c r="A3680" s="4"/>
      <c r="B3680" s="4"/>
      <c r="C3680" s="4"/>
      <c r="D3680" s="4"/>
      <c r="E3680" s="4"/>
    </row>
    <row r="3681" spans="1:5" x14ac:dyDescent="0.2">
      <c r="A3681" s="4"/>
      <c r="B3681" s="4"/>
      <c r="C3681" s="4"/>
      <c r="D3681" s="4"/>
      <c r="E3681" s="4"/>
    </row>
    <row r="3682" spans="1:5" x14ac:dyDescent="0.2">
      <c r="A3682" s="4"/>
      <c r="B3682" s="4"/>
      <c r="C3682" s="4"/>
      <c r="D3682" s="4"/>
      <c r="E3682" s="4"/>
    </row>
    <row r="3683" spans="1:5" x14ac:dyDescent="0.2">
      <c r="A3683" s="4"/>
      <c r="B3683" s="4"/>
      <c r="C3683" s="4"/>
      <c r="D3683" s="4"/>
      <c r="E3683" s="4"/>
    </row>
    <row r="3684" spans="1:5" x14ac:dyDescent="0.2">
      <c r="A3684" s="4"/>
      <c r="B3684" s="4"/>
      <c r="C3684" s="4"/>
      <c r="D3684" s="4"/>
      <c r="E3684" s="4"/>
    </row>
    <row r="3685" spans="1:5" x14ac:dyDescent="0.2">
      <c r="A3685" s="4"/>
      <c r="B3685" s="4"/>
      <c r="C3685" s="4"/>
      <c r="D3685" s="4"/>
      <c r="E3685" s="4"/>
    </row>
    <row r="3686" spans="1:5" x14ac:dyDescent="0.2">
      <c r="A3686" s="4"/>
      <c r="B3686" s="4"/>
      <c r="C3686" s="4"/>
      <c r="D3686" s="4"/>
      <c r="E3686" s="4"/>
    </row>
    <row r="3687" spans="1:5" x14ac:dyDescent="0.2">
      <c r="A3687" s="4"/>
      <c r="B3687" s="4"/>
      <c r="C3687" s="4"/>
      <c r="D3687" s="4"/>
      <c r="E3687" s="4"/>
    </row>
    <row r="3688" spans="1:5" x14ac:dyDescent="0.2">
      <c r="A3688" s="4"/>
      <c r="B3688" s="4"/>
      <c r="C3688" s="4"/>
      <c r="D3688" s="4"/>
      <c r="E3688" s="4"/>
    </row>
    <row r="3689" spans="1:5" x14ac:dyDescent="0.2">
      <c r="A3689" s="4"/>
      <c r="B3689" s="4"/>
      <c r="C3689" s="4"/>
      <c r="D3689" s="4"/>
      <c r="E3689" s="4"/>
    </row>
    <row r="3690" spans="1:5" x14ac:dyDescent="0.2">
      <c r="A3690" s="4"/>
      <c r="B3690" s="4"/>
      <c r="C3690" s="4"/>
      <c r="D3690" s="4"/>
      <c r="E3690" s="4"/>
    </row>
    <row r="3691" spans="1:5" x14ac:dyDescent="0.2">
      <c r="A3691" s="4"/>
      <c r="B3691" s="4"/>
      <c r="C3691" s="4"/>
      <c r="D3691" s="4"/>
      <c r="E3691" s="4"/>
    </row>
    <row r="3692" spans="1:5" x14ac:dyDescent="0.2">
      <c r="A3692" s="4"/>
      <c r="B3692" s="4"/>
      <c r="C3692" s="4"/>
      <c r="D3692" s="4"/>
      <c r="E3692" s="4"/>
    </row>
    <row r="3693" spans="1:5" x14ac:dyDescent="0.2">
      <c r="A3693" s="4"/>
      <c r="B3693" s="4"/>
      <c r="C3693" s="4"/>
      <c r="D3693" s="4"/>
      <c r="E3693" s="4"/>
    </row>
    <row r="3694" spans="1:5" x14ac:dyDescent="0.2">
      <c r="A3694" s="4"/>
      <c r="B3694" s="4"/>
      <c r="C3694" s="4"/>
      <c r="D3694" s="4"/>
      <c r="E3694" s="4"/>
    </row>
    <row r="3695" spans="1:5" x14ac:dyDescent="0.2">
      <c r="A3695" s="4"/>
      <c r="B3695" s="4"/>
      <c r="C3695" s="4"/>
      <c r="D3695" s="4"/>
      <c r="E3695" s="4"/>
    </row>
    <row r="3696" spans="1:5" x14ac:dyDescent="0.2">
      <c r="A3696" s="4"/>
      <c r="B3696" s="4"/>
      <c r="C3696" s="4"/>
      <c r="D3696" s="4"/>
      <c r="E3696" s="4"/>
    </row>
    <row r="3697" spans="1:5" x14ac:dyDescent="0.2">
      <c r="A3697" s="4"/>
      <c r="B3697" s="4"/>
      <c r="C3697" s="4"/>
      <c r="D3697" s="4"/>
      <c r="E3697" s="4"/>
    </row>
    <row r="3698" spans="1:5" x14ac:dyDescent="0.2">
      <c r="A3698" s="4"/>
      <c r="B3698" s="4"/>
      <c r="C3698" s="4"/>
      <c r="D3698" s="4"/>
      <c r="E3698" s="4"/>
    </row>
    <row r="3699" spans="1:5" x14ac:dyDescent="0.2">
      <c r="A3699" s="4"/>
      <c r="B3699" s="4"/>
      <c r="C3699" s="4"/>
      <c r="D3699" s="4"/>
      <c r="E3699" s="4"/>
    </row>
    <row r="3700" spans="1:5" x14ac:dyDescent="0.2">
      <c r="A3700" s="4"/>
      <c r="B3700" s="4"/>
      <c r="C3700" s="4"/>
      <c r="D3700" s="4"/>
      <c r="E3700" s="4"/>
    </row>
    <row r="3701" spans="1:5" x14ac:dyDescent="0.2">
      <c r="A3701" s="4"/>
      <c r="B3701" s="4"/>
      <c r="C3701" s="4"/>
      <c r="D3701" s="4"/>
      <c r="E3701" s="4"/>
    </row>
    <row r="3702" spans="1:5" x14ac:dyDescent="0.2">
      <c r="A3702" s="4"/>
      <c r="B3702" s="4"/>
      <c r="C3702" s="4"/>
      <c r="D3702" s="4"/>
      <c r="E3702" s="4"/>
    </row>
    <row r="3703" spans="1:5" x14ac:dyDescent="0.2">
      <c r="A3703" s="4"/>
      <c r="B3703" s="4"/>
      <c r="C3703" s="4"/>
      <c r="D3703" s="4"/>
      <c r="E3703" s="4"/>
    </row>
    <row r="3704" spans="1:5" x14ac:dyDescent="0.2">
      <c r="A3704" s="4"/>
      <c r="B3704" s="4"/>
      <c r="C3704" s="4"/>
      <c r="D3704" s="4"/>
      <c r="E3704" s="4"/>
    </row>
    <row r="3705" spans="1:5" x14ac:dyDescent="0.2">
      <c r="A3705" s="4"/>
      <c r="B3705" s="4"/>
      <c r="C3705" s="4"/>
      <c r="D3705" s="4"/>
      <c r="E3705" s="4"/>
    </row>
    <row r="3706" spans="1:5" x14ac:dyDescent="0.2">
      <c r="A3706" s="4"/>
      <c r="B3706" s="4"/>
      <c r="C3706" s="4"/>
      <c r="D3706" s="4"/>
      <c r="E3706" s="4"/>
    </row>
    <row r="3707" spans="1:5" x14ac:dyDescent="0.2">
      <c r="A3707" s="4"/>
      <c r="B3707" s="4"/>
      <c r="C3707" s="4"/>
      <c r="D3707" s="4"/>
      <c r="E3707" s="4"/>
    </row>
    <row r="3708" spans="1:5" x14ac:dyDescent="0.2">
      <c r="A3708" s="4"/>
      <c r="B3708" s="4"/>
      <c r="C3708" s="4"/>
      <c r="D3708" s="4"/>
      <c r="E3708" s="4"/>
    </row>
    <row r="3709" spans="1:5" x14ac:dyDescent="0.2">
      <c r="A3709" s="4"/>
      <c r="B3709" s="4"/>
      <c r="C3709" s="4"/>
      <c r="D3709" s="4"/>
      <c r="E3709" s="4"/>
    </row>
    <row r="3710" spans="1:5" x14ac:dyDescent="0.2">
      <c r="A3710" s="4"/>
      <c r="B3710" s="4"/>
      <c r="C3710" s="4"/>
      <c r="D3710" s="4"/>
      <c r="E3710" s="4"/>
    </row>
    <row r="3711" spans="1:5" x14ac:dyDescent="0.2">
      <c r="A3711" s="4"/>
      <c r="B3711" s="4"/>
      <c r="C3711" s="4"/>
      <c r="D3711" s="4"/>
      <c r="E3711" s="4"/>
    </row>
    <row r="3712" spans="1:5" x14ac:dyDescent="0.2">
      <c r="A3712" s="4"/>
      <c r="B3712" s="4"/>
      <c r="C3712" s="4"/>
      <c r="D3712" s="4"/>
      <c r="E3712" s="4"/>
    </row>
    <row r="3713" spans="1:5" x14ac:dyDescent="0.2">
      <c r="A3713" s="4"/>
      <c r="B3713" s="4"/>
      <c r="C3713" s="4"/>
      <c r="D3713" s="4"/>
      <c r="E3713" s="4"/>
    </row>
    <row r="3714" spans="1:5" x14ac:dyDescent="0.2">
      <c r="A3714" s="4"/>
      <c r="B3714" s="4"/>
      <c r="C3714" s="4"/>
      <c r="D3714" s="4"/>
      <c r="E3714" s="4"/>
    </row>
    <row r="3715" spans="1:5" x14ac:dyDescent="0.2">
      <c r="A3715" s="4"/>
      <c r="B3715" s="4"/>
      <c r="C3715" s="4"/>
      <c r="D3715" s="4"/>
      <c r="E3715" s="4"/>
    </row>
    <row r="3716" spans="1:5" x14ac:dyDescent="0.2">
      <c r="A3716" s="4"/>
      <c r="B3716" s="4"/>
      <c r="C3716" s="4"/>
      <c r="D3716" s="4"/>
      <c r="E3716" s="4"/>
    </row>
    <row r="3717" spans="1:5" x14ac:dyDescent="0.2">
      <c r="A3717" s="4"/>
      <c r="B3717" s="4"/>
      <c r="C3717" s="4"/>
      <c r="D3717" s="4"/>
      <c r="E3717" s="4"/>
    </row>
    <row r="3718" spans="1:5" x14ac:dyDescent="0.2">
      <c r="A3718" s="4"/>
      <c r="B3718" s="4"/>
      <c r="C3718" s="4"/>
      <c r="D3718" s="4"/>
      <c r="E3718" s="4"/>
    </row>
    <row r="3719" spans="1:5" x14ac:dyDescent="0.2">
      <c r="A3719" s="4"/>
      <c r="B3719" s="4"/>
      <c r="C3719" s="4"/>
      <c r="D3719" s="4"/>
      <c r="E3719" s="4"/>
    </row>
    <row r="3720" spans="1:5" x14ac:dyDescent="0.2">
      <c r="A3720" s="4"/>
      <c r="B3720" s="4"/>
      <c r="C3720" s="4"/>
      <c r="D3720" s="4"/>
      <c r="E3720" s="4"/>
    </row>
    <row r="3721" spans="1:5" x14ac:dyDescent="0.2">
      <c r="A3721" s="4"/>
      <c r="B3721" s="4"/>
      <c r="C3721" s="4"/>
      <c r="D3721" s="4"/>
      <c r="E3721" s="4"/>
    </row>
    <row r="3722" spans="1:5" x14ac:dyDescent="0.2">
      <c r="A3722" s="4"/>
      <c r="B3722" s="4"/>
      <c r="C3722" s="4"/>
      <c r="D3722" s="4"/>
      <c r="E3722" s="4"/>
    </row>
    <row r="3723" spans="1:5" x14ac:dyDescent="0.2">
      <c r="A3723" s="4"/>
      <c r="B3723" s="4"/>
      <c r="C3723" s="4"/>
      <c r="D3723" s="4"/>
      <c r="E3723" s="4"/>
    </row>
    <row r="3724" spans="1:5" x14ac:dyDescent="0.2">
      <c r="A3724" s="4"/>
      <c r="B3724" s="4"/>
      <c r="C3724" s="4"/>
      <c r="D3724" s="4"/>
      <c r="E3724" s="4"/>
    </row>
    <row r="3725" spans="1:5" x14ac:dyDescent="0.2">
      <c r="A3725" s="4"/>
      <c r="B3725" s="4"/>
      <c r="C3725" s="4"/>
      <c r="D3725" s="4"/>
      <c r="E3725" s="4"/>
    </row>
    <row r="3726" spans="1:5" x14ac:dyDescent="0.2">
      <c r="A3726" s="4"/>
      <c r="B3726" s="4"/>
      <c r="C3726" s="4"/>
      <c r="D3726" s="4"/>
      <c r="E3726" s="4"/>
    </row>
    <row r="3727" spans="1:5" x14ac:dyDescent="0.2">
      <c r="A3727" s="4"/>
      <c r="B3727" s="4"/>
      <c r="C3727" s="4"/>
      <c r="D3727" s="4"/>
      <c r="E3727" s="4"/>
    </row>
    <row r="3728" spans="1:5" x14ac:dyDescent="0.2">
      <c r="A3728" s="4"/>
      <c r="B3728" s="4"/>
      <c r="C3728" s="4"/>
      <c r="D3728" s="4"/>
      <c r="E3728" s="4"/>
    </row>
    <row r="3729" spans="1:5" x14ac:dyDescent="0.2">
      <c r="A3729" s="4"/>
      <c r="B3729" s="4"/>
      <c r="C3729" s="4"/>
      <c r="D3729" s="4"/>
      <c r="E3729" s="4"/>
    </row>
    <row r="3730" spans="1:5" x14ac:dyDescent="0.2">
      <c r="A3730" s="4"/>
      <c r="B3730" s="4"/>
      <c r="C3730" s="4"/>
      <c r="D3730" s="4"/>
      <c r="E3730" s="4"/>
    </row>
    <row r="3731" spans="1:5" x14ac:dyDescent="0.2">
      <c r="A3731" s="4"/>
      <c r="B3731" s="4"/>
      <c r="C3731" s="4"/>
      <c r="D3731" s="4"/>
      <c r="E3731" s="4"/>
    </row>
    <row r="3732" spans="1:5" x14ac:dyDescent="0.2">
      <c r="A3732" s="4"/>
      <c r="B3732" s="4"/>
      <c r="C3732" s="4"/>
      <c r="D3732" s="4"/>
      <c r="E3732" s="4"/>
    </row>
    <row r="3733" spans="1:5" x14ac:dyDescent="0.2">
      <c r="A3733" s="4"/>
      <c r="B3733" s="4"/>
      <c r="C3733" s="4"/>
      <c r="D3733" s="4"/>
      <c r="E3733" s="4"/>
    </row>
    <row r="3734" spans="1:5" x14ac:dyDescent="0.2">
      <c r="A3734" s="4"/>
      <c r="B3734" s="4"/>
      <c r="C3734" s="4"/>
      <c r="D3734" s="4"/>
      <c r="E3734" s="4"/>
    </row>
    <row r="3735" spans="1:5" x14ac:dyDescent="0.2">
      <c r="A3735" s="4"/>
      <c r="B3735" s="4"/>
      <c r="C3735" s="4"/>
      <c r="D3735" s="4"/>
      <c r="E3735" s="4"/>
    </row>
    <row r="3736" spans="1:5" x14ac:dyDescent="0.2">
      <c r="A3736" s="4"/>
      <c r="B3736" s="4"/>
      <c r="C3736" s="4"/>
      <c r="D3736" s="4"/>
      <c r="E3736" s="4"/>
    </row>
    <row r="3737" spans="1:5" x14ac:dyDescent="0.2">
      <c r="A3737" s="4"/>
      <c r="B3737" s="4"/>
      <c r="C3737" s="4"/>
      <c r="D3737" s="4"/>
      <c r="E3737" s="4"/>
    </row>
    <row r="3738" spans="1:5" x14ac:dyDescent="0.2">
      <c r="A3738" s="4"/>
      <c r="B3738" s="4"/>
      <c r="C3738" s="4"/>
      <c r="D3738" s="4"/>
      <c r="E3738" s="4"/>
    </row>
    <row r="3739" spans="1:5" x14ac:dyDescent="0.2">
      <c r="A3739" s="4"/>
      <c r="B3739" s="4"/>
      <c r="C3739" s="4"/>
      <c r="D3739" s="4"/>
      <c r="E3739" s="4"/>
    </row>
    <row r="3740" spans="1:5" x14ac:dyDescent="0.2">
      <c r="A3740" s="4"/>
      <c r="B3740" s="4"/>
      <c r="C3740" s="4"/>
      <c r="D3740" s="4"/>
      <c r="E3740" s="4"/>
    </row>
    <row r="3741" spans="1:5" x14ac:dyDescent="0.2">
      <c r="A3741" s="4"/>
      <c r="B3741" s="4"/>
      <c r="C3741" s="4"/>
      <c r="D3741" s="4"/>
      <c r="E3741" s="4"/>
    </row>
    <row r="3742" spans="1:5" x14ac:dyDescent="0.2">
      <c r="A3742" s="4"/>
      <c r="B3742" s="4"/>
      <c r="C3742" s="4"/>
      <c r="D3742" s="4"/>
      <c r="E3742" s="4"/>
    </row>
    <row r="3743" spans="1:5" x14ac:dyDescent="0.2">
      <c r="A3743" s="4"/>
      <c r="B3743" s="4"/>
      <c r="C3743" s="4"/>
      <c r="D3743" s="4"/>
      <c r="E3743" s="4"/>
    </row>
    <row r="3744" spans="1:5" x14ac:dyDescent="0.2">
      <c r="A3744" s="4"/>
      <c r="B3744" s="4"/>
      <c r="C3744" s="4"/>
      <c r="D3744" s="4"/>
      <c r="E3744" s="4"/>
    </row>
    <row r="3745" spans="1:5" x14ac:dyDescent="0.2">
      <c r="A3745" s="4"/>
      <c r="B3745" s="4"/>
      <c r="C3745" s="4"/>
      <c r="D3745" s="4"/>
      <c r="E3745" s="4"/>
    </row>
    <row r="3746" spans="1:5" x14ac:dyDescent="0.2">
      <c r="A3746" s="4"/>
      <c r="B3746" s="4"/>
      <c r="C3746" s="4"/>
      <c r="D3746" s="4"/>
      <c r="E3746" s="4"/>
    </row>
    <row r="3747" spans="1:5" x14ac:dyDescent="0.2">
      <c r="A3747" s="4"/>
      <c r="B3747" s="4"/>
      <c r="C3747" s="4"/>
      <c r="D3747" s="4"/>
      <c r="E3747" s="4"/>
    </row>
    <row r="3748" spans="1:5" x14ac:dyDescent="0.2">
      <c r="A3748" s="4"/>
      <c r="B3748" s="4"/>
      <c r="C3748" s="4"/>
      <c r="D3748" s="4"/>
      <c r="E3748" s="4"/>
    </row>
    <row r="3749" spans="1:5" x14ac:dyDescent="0.2">
      <c r="A3749" s="4"/>
      <c r="B3749" s="4"/>
      <c r="C3749" s="4"/>
      <c r="D3749" s="4"/>
      <c r="E3749" s="4"/>
    </row>
    <row r="3750" spans="1:5" x14ac:dyDescent="0.2">
      <c r="A3750" s="4"/>
      <c r="B3750" s="4"/>
      <c r="C3750" s="4"/>
      <c r="D3750" s="4"/>
      <c r="E3750" s="4"/>
    </row>
    <row r="3751" spans="1:5" x14ac:dyDescent="0.2">
      <c r="A3751" s="4"/>
      <c r="B3751" s="4"/>
      <c r="C3751" s="4"/>
      <c r="D3751" s="4"/>
      <c r="E3751" s="4"/>
    </row>
    <row r="3752" spans="1:5" x14ac:dyDescent="0.2">
      <c r="A3752" s="4"/>
      <c r="B3752" s="4"/>
      <c r="C3752" s="4"/>
      <c r="D3752" s="4"/>
      <c r="E3752" s="4"/>
    </row>
    <row r="3753" spans="1:5" x14ac:dyDescent="0.2">
      <c r="A3753" s="4"/>
      <c r="B3753" s="4"/>
      <c r="C3753" s="4"/>
      <c r="D3753" s="4"/>
      <c r="E3753" s="4"/>
    </row>
    <row r="3754" spans="1:5" x14ac:dyDescent="0.2">
      <c r="A3754" s="4"/>
      <c r="B3754" s="4"/>
      <c r="C3754" s="4"/>
      <c r="D3754" s="4"/>
      <c r="E3754" s="4"/>
    </row>
    <row r="3755" spans="1:5" x14ac:dyDescent="0.2">
      <c r="A3755" s="4"/>
      <c r="B3755" s="4"/>
      <c r="C3755" s="4"/>
      <c r="D3755" s="4"/>
      <c r="E3755" s="4"/>
    </row>
    <row r="3756" spans="1:5" x14ac:dyDescent="0.2">
      <c r="A3756" s="4"/>
      <c r="B3756" s="4"/>
      <c r="C3756" s="4"/>
      <c r="D3756" s="4"/>
      <c r="E3756" s="4"/>
    </row>
    <row r="3757" spans="1:5" x14ac:dyDescent="0.2">
      <c r="A3757" s="4"/>
      <c r="B3757" s="4"/>
      <c r="C3757" s="4"/>
      <c r="D3757" s="4"/>
      <c r="E3757" s="4"/>
    </row>
    <row r="3758" spans="1:5" x14ac:dyDescent="0.2">
      <c r="A3758" s="4"/>
      <c r="B3758" s="4"/>
      <c r="C3758" s="4"/>
      <c r="D3758" s="4"/>
      <c r="E3758" s="4"/>
    </row>
    <row r="3759" spans="1:5" x14ac:dyDescent="0.2">
      <c r="A3759" s="4"/>
      <c r="B3759" s="4"/>
      <c r="C3759" s="4"/>
      <c r="D3759" s="4"/>
      <c r="E3759" s="4"/>
    </row>
    <row r="3760" spans="1:5" x14ac:dyDescent="0.2">
      <c r="A3760" s="4"/>
      <c r="B3760" s="4"/>
      <c r="C3760" s="4"/>
      <c r="D3760" s="4"/>
      <c r="E3760" s="4"/>
    </row>
    <row r="3761" spans="1:5" x14ac:dyDescent="0.2">
      <c r="A3761" s="4"/>
      <c r="B3761" s="4"/>
      <c r="C3761" s="4"/>
      <c r="D3761" s="4"/>
      <c r="E3761" s="4"/>
    </row>
    <row r="3762" spans="1:5" x14ac:dyDescent="0.2">
      <c r="A3762" s="4"/>
      <c r="B3762" s="4"/>
      <c r="C3762" s="4"/>
      <c r="D3762" s="4"/>
      <c r="E3762" s="4"/>
    </row>
    <row r="3763" spans="1:5" x14ac:dyDescent="0.2">
      <c r="A3763" s="4"/>
      <c r="B3763" s="4"/>
      <c r="C3763" s="4"/>
      <c r="D3763" s="4"/>
      <c r="E3763" s="4"/>
    </row>
    <row r="3764" spans="1:5" x14ac:dyDescent="0.2">
      <c r="A3764" s="4"/>
      <c r="B3764" s="4"/>
      <c r="C3764" s="4"/>
      <c r="D3764" s="4"/>
      <c r="E3764" s="4"/>
    </row>
    <row r="3765" spans="1:5" x14ac:dyDescent="0.2">
      <c r="A3765" s="4"/>
      <c r="B3765" s="4"/>
      <c r="C3765" s="4"/>
      <c r="D3765" s="4"/>
      <c r="E3765" s="4"/>
    </row>
    <row r="3766" spans="1:5" x14ac:dyDescent="0.2">
      <c r="A3766" s="4"/>
      <c r="B3766" s="4"/>
      <c r="C3766" s="4"/>
      <c r="D3766" s="4"/>
      <c r="E3766" s="4"/>
    </row>
    <row r="3767" spans="1:5" x14ac:dyDescent="0.2">
      <c r="A3767" s="4"/>
      <c r="B3767" s="4"/>
      <c r="C3767" s="4"/>
      <c r="D3767" s="4"/>
      <c r="E3767" s="4"/>
    </row>
    <row r="3768" spans="1:5" x14ac:dyDescent="0.2">
      <c r="A3768" s="4"/>
      <c r="B3768" s="4"/>
      <c r="C3768" s="4"/>
      <c r="D3768" s="4"/>
      <c r="E3768" s="4"/>
    </row>
    <row r="3769" spans="1:5" x14ac:dyDescent="0.2">
      <c r="A3769" s="4"/>
      <c r="B3769" s="4"/>
      <c r="C3769" s="4"/>
      <c r="D3769" s="4"/>
      <c r="E3769" s="4"/>
    </row>
    <row r="3770" spans="1:5" x14ac:dyDescent="0.2">
      <c r="A3770" s="4"/>
      <c r="B3770" s="4"/>
      <c r="C3770" s="4"/>
      <c r="D3770" s="4"/>
      <c r="E3770" s="4"/>
    </row>
    <row r="3771" spans="1:5" x14ac:dyDescent="0.2">
      <c r="A3771" s="4"/>
      <c r="B3771" s="4"/>
      <c r="C3771" s="4"/>
      <c r="D3771" s="4"/>
      <c r="E3771" s="4"/>
    </row>
    <row r="3772" spans="1:5" x14ac:dyDescent="0.2">
      <c r="A3772" s="4"/>
      <c r="B3772" s="4"/>
      <c r="C3772" s="4"/>
      <c r="D3772" s="4"/>
      <c r="E3772" s="4"/>
    </row>
    <row r="3773" spans="1:5" x14ac:dyDescent="0.2">
      <c r="A3773" s="4"/>
      <c r="B3773" s="4"/>
      <c r="C3773" s="4"/>
      <c r="D3773" s="4"/>
      <c r="E3773" s="4"/>
    </row>
    <row r="3774" spans="1:5" x14ac:dyDescent="0.2">
      <c r="A3774" s="4"/>
      <c r="B3774" s="4"/>
      <c r="C3774" s="4"/>
      <c r="D3774" s="4"/>
      <c r="E3774" s="4"/>
    </row>
    <row r="3775" spans="1:5" x14ac:dyDescent="0.2">
      <c r="A3775" s="4"/>
      <c r="B3775" s="4"/>
      <c r="C3775" s="4"/>
      <c r="D3775" s="4"/>
      <c r="E3775" s="4"/>
    </row>
    <row r="3776" spans="1:5" x14ac:dyDescent="0.2">
      <c r="A3776" s="4"/>
      <c r="B3776" s="4"/>
      <c r="C3776" s="4"/>
      <c r="D3776" s="4"/>
      <c r="E3776" s="4"/>
    </row>
    <row r="3777" spans="1:5" x14ac:dyDescent="0.2">
      <c r="A3777" s="4"/>
      <c r="B3777" s="4"/>
      <c r="C3777" s="4"/>
      <c r="D3777" s="4"/>
      <c r="E3777" s="4"/>
    </row>
    <row r="3778" spans="1:5" x14ac:dyDescent="0.2">
      <c r="A3778" s="4"/>
      <c r="B3778" s="4"/>
      <c r="C3778" s="4"/>
      <c r="D3778" s="4"/>
      <c r="E3778" s="4"/>
    </row>
    <row r="3779" spans="1:5" x14ac:dyDescent="0.2">
      <c r="A3779" s="4"/>
      <c r="B3779" s="4"/>
      <c r="C3779" s="4"/>
      <c r="D3779" s="4"/>
      <c r="E3779" s="4"/>
    </row>
    <row r="3780" spans="1:5" x14ac:dyDescent="0.2">
      <c r="A3780" s="4"/>
      <c r="B3780" s="4"/>
      <c r="C3780" s="4"/>
      <c r="D3780" s="4"/>
      <c r="E3780" s="4"/>
    </row>
    <row r="3781" spans="1:5" x14ac:dyDescent="0.2">
      <c r="A3781" s="4"/>
      <c r="B3781" s="4"/>
      <c r="C3781" s="4"/>
      <c r="D3781" s="4"/>
      <c r="E3781" s="4"/>
    </row>
    <row r="3782" spans="1:5" x14ac:dyDescent="0.2">
      <c r="A3782" s="4"/>
      <c r="B3782" s="4"/>
      <c r="C3782" s="4"/>
      <c r="D3782" s="4"/>
      <c r="E3782" s="4"/>
    </row>
    <row r="3783" spans="1:5" x14ac:dyDescent="0.2">
      <c r="A3783" s="4"/>
      <c r="B3783" s="4"/>
      <c r="C3783" s="4"/>
      <c r="D3783" s="4"/>
      <c r="E3783" s="4"/>
    </row>
    <row r="3784" spans="1:5" x14ac:dyDescent="0.2">
      <c r="A3784" s="4"/>
      <c r="B3784" s="4"/>
      <c r="C3784" s="4"/>
      <c r="D3784" s="4"/>
      <c r="E3784" s="4"/>
    </row>
    <row r="3785" spans="1:5" x14ac:dyDescent="0.2">
      <c r="A3785" s="4"/>
      <c r="B3785" s="4"/>
      <c r="C3785" s="4"/>
      <c r="D3785" s="4"/>
      <c r="E3785" s="4"/>
    </row>
    <row r="3786" spans="1:5" x14ac:dyDescent="0.2">
      <c r="A3786" s="4"/>
      <c r="B3786" s="4"/>
      <c r="C3786" s="4"/>
      <c r="D3786" s="4"/>
      <c r="E3786" s="4"/>
    </row>
    <row r="3787" spans="1:5" x14ac:dyDescent="0.2">
      <c r="A3787" s="4"/>
      <c r="B3787" s="4"/>
      <c r="C3787" s="4"/>
      <c r="D3787" s="4"/>
      <c r="E3787" s="4"/>
    </row>
    <row r="3788" spans="1:5" x14ac:dyDescent="0.2">
      <c r="A3788" s="4"/>
      <c r="B3788" s="4"/>
      <c r="C3788" s="4"/>
      <c r="D3788" s="4"/>
      <c r="E3788" s="4"/>
    </row>
    <row r="3789" spans="1:5" x14ac:dyDescent="0.2">
      <c r="A3789" s="4"/>
      <c r="B3789" s="4"/>
      <c r="C3789" s="4"/>
      <c r="D3789" s="4"/>
      <c r="E3789" s="4"/>
    </row>
    <row r="3790" spans="1:5" x14ac:dyDescent="0.2">
      <c r="A3790" s="4"/>
      <c r="B3790" s="4"/>
      <c r="C3790" s="4"/>
      <c r="D3790" s="4"/>
      <c r="E3790" s="4"/>
    </row>
    <row r="3791" spans="1:5" x14ac:dyDescent="0.2">
      <c r="A3791" s="4"/>
      <c r="B3791" s="4"/>
      <c r="C3791" s="4"/>
      <c r="D3791" s="4"/>
      <c r="E3791" s="4"/>
    </row>
    <row r="3792" spans="1:5" x14ac:dyDescent="0.2">
      <c r="A3792" s="4"/>
      <c r="B3792" s="4"/>
      <c r="C3792" s="4"/>
      <c r="D3792" s="4"/>
      <c r="E3792" s="4"/>
    </row>
    <row r="3793" spans="1:5" x14ac:dyDescent="0.2">
      <c r="A3793" s="4"/>
      <c r="B3793" s="4"/>
      <c r="C3793" s="4"/>
      <c r="D3793" s="4"/>
      <c r="E3793" s="4"/>
    </row>
    <row r="3794" spans="1:5" x14ac:dyDescent="0.2">
      <c r="A3794" s="4"/>
      <c r="B3794" s="4"/>
      <c r="C3794" s="4"/>
      <c r="D3794" s="4"/>
      <c r="E3794" s="4"/>
    </row>
    <row r="3795" spans="1:5" x14ac:dyDescent="0.2">
      <c r="A3795" s="4"/>
      <c r="B3795" s="4"/>
      <c r="C3795" s="4"/>
      <c r="D3795" s="4"/>
      <c r="E3795" s="4"/>
    </row>
    <row r="3796" spans="1:5" x14ac:dyDescent="0.2">
      <c r="A3796" s="4"/>
      <c r="B3796" s="4"/>
      <c r="C3796" s="4"/>
      <c r="D3796" s="4"/>
      <c r="E3796" s="4"/>
    </row>
    <row r="3797" spans="1:5" x14ac:dyDescent="0.2">
      <c r="A3797" s="4"/>
      <c r="B3797" s="4"/>
      <c r="C3797" s="4"/>
      <c r="D3797" s="4"/>
      <c r="E3797" s="4"/>
    </row>
    <row r="3798" spans="1:5" x14ac:dyDescent="0.2">
      <c r="A3798" s="4"/>
      <c r="B3798" s="4"/>
      <c r="C3798" s="4"/>
      <c r="D3798" s="4"/>
      <c r="E3798" s="4"/>
    </row>
    <row r="3799" spans="1:5" x14ac:dyDescent="0.2">
      <c r="A3799" s="4"/>
      <c r="B3799" s="4"/>
      <c r="C3799" s="4"/>
      <c r="D3799" s="4"/>
      <c r="E3799" s="4"/>
    </row>
    <row r="3800" spans="1:5" x14ac:dyDescent="0.2">
      <c r="A3800" s="4"/>
      <c r="B3800" s="4"/>
      <c r="C3800" s="4"/>
      <c r="D3800" s="4"/>
      <c r="E3800" s="4"/>
    </row>
    <row r="3801" spans="1:5" x14ac:dyDescent="0.2">
      <c r="A3801" s="4"/>
      <c r="B3801" s="4"/>
      <c r="C3801" s="4"/>
      <c r="D3801" s="4"/>
      <c r="E3801" s="4"/>
    </row>
    <row r="3802" spans="1:5" x14ac:dyDescent="0.2">
      <c r="A3802" s="4"/>
      <c r="B3802" s="4"/>
      <c r="C3802" s="4"/>
      <c r="D3802" s="4"/>
      <c r="E3802" s="4"/>
    </row>
    <row r="3803" spans="1:5" x14ac:dyDescent="0.2">
      <c r="A3803" s="4"/>
      <c r="B3803" s="4"/>
      <c r="C3803" s="4"/>
      <c r="D3803" s="4"/>
      <c r="E3803" s="4"/>
    </row>
    <row r="3804" spans="1:5" x14ac:dyDescent="0.2">
      <c r="A3804" s="4"/>
      <c r="B3804" s="4"/>
      <c r="C3804" s="4"/>
      <c r="D3804" s="4"/>
      <c r="E3804" s="4"/>
    </row>
    <row r="3805" spans="1:5" x14ac:dyDescent="0.2">
      <c r="A3805" s="4"/>
      <c r="B3805" s="4"/>
      <c r="C3805" s="4"/>
      <c r="D3805" s="4"/>
      <c r="E3805" s="4"/>
    </row>
    <row r="3806" spans="1:5" x14ac:dyDescent="0.2">
      <c r="A3806" s="4"/>
      <c r="B3806" s="4"/>
      <c r="C3806" s="4"/>
      <c r="D3806" s="4"/>
      <c r="E3806" s="4"/>
    </row>
    <row r="3807" spans="1:5" x14ac:dyDescent="0.2">
      <c r="A3807" s="4"/>
      <c r="B3807" s="4"/>
      <c r="C3807" s="4"/>
      <c r="D3807" s="4"/>
      <c r="E3807" s="4"/>
    </row>
    <row r="3808" spans="1:5" x14ac:dyDescent="0.2">
      <c r="A3808" s="4"/>
      <c r="B3808" s="4"/>
      <c r="C3808" s="4"/>
      <c r="D3808" s="4"/>
      <c r="E3808" s="4"/>
    </row>
    <row r="3809" spans="1:5" x14ac:dyDescent="0.2">
      <c r="A3809" s="4"/>
      <c r="B3809" s="4"/>
      <c r="C3809" s="4"/>
      <c r="D3809" s="4"/>
      <c r="E3809" s="4"/>
    </row>
    <row r="3810" spans="1:5" x14ac:dyDescent="0.2">
      <c r="A3810" s="4"/>
      <c r="B3810" s="4"/>
      <c r="C3810" s="4"/>
      <c r="D3810" s="4"/>
      <c r="E3810" s="4"/>
    </row>
    <row r="3811" spans="1:5" x14ac:dyDescent="0.2">
      <c r="A3811" s="4"/>
      <c r="B3811" s="4"/>
      <c r="C3811" s="4"/>
      <c r="D3811" s="4"/>
      <c r="E3811" s="4"/>
    </row>
    <row r="3812" spans="1:5" x14ac:dyDescent="0.2">
      <c r="A3812" s="4"/>
      <c r="B3812" s="4"/>
      <c r="C3812" s="4"/>
      <c r="D3812" s="4"/>
      <c r="E3812" s="4"/>
    </row>
    <row r="3813" spans="1:5" x14ac:dyDescent="0.2">
      <c r="A3813" s="4"/>
      <c r="B3813" s="4"/>
      <c r="C3813" s="4"/>
      <c r="D3813" s="4"/>
      <c r="E3813" s="4"/>
    </row>
    <row r="3814" spans="1:5" x14ac:dyDescent="0.2">
      <c r="A3814" s="4"/>
      <c r="B3814" s="4"/>
      <c r="C3814" s="4"/>
      <c r="D3814" s="4"/>
      <c r="E3814" s="4"/>
    </row>
    <row r="3815" spans="1:5" x14ac:dyDescent="0.2">
      <c r="A3815" s="4"/>
      <c r="B3815" s="4"/>
      <c r="C3815" s="4"/>
      <c r="D3815" s="4"/>
      <c r="E3815" s="4"/>
    </row>
    <row r="3816" spans="1:5" x14ac:dyDescent="0.2">
      <c r="A3816" s="4"/>
      <c r="B3816" s="4"/>
      <c r="C3816" s="4"/>
      <c r="D3816" s="4"/>
      <c r="E3816" s="4"/>
    </row>
    <row r="3817" spans="1:5" x14ac:dyDescent="0.2">
      <c r="A3817" s="4"/>
      <c r="B3817" s="4"/>
      <c r="C3817" s="4"/>
      <c r="D3817" s="4"/>
      <c r="E3817" s="4"/>
    </row>
    <row r="3818" spans="1:5" x14ac:dyDescent="0.2">
      <c r="A3818" s="4"/>
      <c r="B3818" s="4"/>
      <c r="C3818" s="4"/>
      <c r="D3818" s="4"/>
      <c r="E3818" s="4"/>
    </row>
    <row r="3819" spans="1:5" x14ac:dyDescent="0.2">
      <c r="A3819" s="4"/>
      <c r="B3819" s="4"/>
      <c r="C3819" s="4"/>
      <c r="D3819" s="4"/>
      <c r="E3819" s="4"/>
    </row>
    <row r="3820" spans="1:5" x14ac:dyDescent="0.2">
      <c r="A3820" s="4"/>
      <c r="B3820" s="4"/>
      <c r="C3820" s="4"/>
      <c r="D3820" s="4"/>
      <c r="E3820" s="4"/>
    </row>
    <row r="3821" spans="1:5" x14ac:dyDescent="0.2">
      <c r="A3821" s="4"/>
      <c r="B3821" s="4"/>
      <c r="C3821" s="4"/>
      <c r="D3821" s="4"/>
      <c r="E3821" s="4"/>
    </row>
    <row r="3822" spans="1:5" x14ac:dyDescent="0.2">
      <c r="A3822" s="4"/>
      <c r="B3822" s="4"/>
      <c r="C3822" s="4"/>
      <c r="D3822" s="4"/>
      <c r="E3822" s="4"/>
    </row>
    <row r="3823" spans="1:5" x14ac:dyDescent="0.2">
      <c r="A3823" s="4"/>
      <c r="B3823" s="4"/>
      <c r="C3823" s="4"/>
      <c r="D3823" s="4"/>
      <c r="E3823" s="4"/>
    </row>
    <row r="3824" spans="1:5" x14ac:dyDescent="0.2">
      <c r="A3824" s="4"/>
      <c r="B3824" s="4"/>
      <c r="C3824" s="4"/>
      <c r="D3824" s="4"/>
      <c r="E3824" s="4"/>
    </row>
    <row r="3825" spans="1:5" x14ac:dyDescent="0.2">
      <c r="A3825" s="4"/>
      <c r="B3825" s="4"/>
      <c r="C3825" s="4"/>
      <c r="D3825" s="4"/>
      <c r="E3825" s="4"/>
    </row>
    <row r="3826" spans="1:5" x14ac:dyDescent="0.2">
      <c r="A3826" s="4"/>
      <c r="B3826" s="4"/>
      <c r="C3826" s="4"/>
      <c r="D3826" s="4"/>
      <c r="E3826" s="4"/>
    </row>
    <row r="3827" spans="1:5" x14ac:dyDescent="0.2">
      <c r="A3827" s="4"/>
      <c r="B3827" s="4"/>
      <c r="C3827" s="4"/>
      <c r="D3827" s="4"/>
      <c r="E3827" s="4"/>
    </row>
    <row r="3828" spans="1:5" x14ac:dyDescent="0.2">
      <c r="A3828" s="4"/>
      <c r="B3828" s="4"/>
      <c r="C3828" s="4"/>
      <c r="D3828" s="4"/>
      <c r="E3828" s="4"/>
    </row>
    <row r="3829" spans="1:5" x14ac:dyDescent="0.2">
      <c r="A3829" s="4"/>
      <c r="B3829" s="4"/>
      <c r="C3829" s="4"/>
      <c r="D3829" s="4"/>
      <c r="E3829" s="4"/>
    </row>
    <row r="3830" spans="1:5" x14ac:dyDescent="0.2">
      <c r="A3830" s="4"/>
      <c r="B3830" s="4"/>
      <c r="C3830" s="4"/>
      <c r="D3830" s="4"/>
      <c r="E3830" s="4"/>
    </row>
    <row r="3831" spans="1:5" x14ac:dyDescent="0.2">
      <c r="A3831" s="4"/>
      <c r="B3831" s="4"/>
      <c r="C3831" s="4"/>
      <c r="D3831" s="4"/>
      <c r="E3831" s="4"/>
    </row>
    <row r="3832" spans="1:5" x14ac:dyDescent="0.2">
      <c r="A3832" s="4"/>
      <c r="B3832" s="4"/>
      <c r="C3832" s="4"/>
      <c r="D3832" s="4"/>
      <c r="E3832" s="4"/>
    </row>
    <row r="3833" spans="1:5" x14ac:dyDescent="0.2">
      <c r="A3833" s="4"/>
      <c r="B3833" s="4"/>
      <c r="C3833" s="4"/>
      <c r="D3833" s="4"/>
      <c r="E3833" s="4"/>
    </row>
    <row r="3834" spans="1:5" x14ac:dyDescent="0.2">
      <c r="A3834" s="4"/>
      <c r="B3834" s="4"/>
      <c r="C3834" s="4"/>
      <c r="D3834" s="4"/>
      <c r="E3834" s="4"/>
    </row>
    <row r="3835" spans="1:5" x14ac:dyDescent="0.2">
      <c r="A3835" s="4"/>
      <c r="B3835" s="4"/>
      <c r="C3835" s="4"/>
      <c r="D3835" s="4"/>
      <c r="E3835" s="4"/>
    </row>
    <row r="3836" spans="1:5" x14ac:dyDescent="0.2">
      <c r="A3836" s="4"/>
      <c r="B3836" s="4"/>
      <c r="C3836" s="4"/>
      <c r="D3836" s="4"/>
      <c r="E3836" s="4"/>
    </row>
    <row r="3837" spans="1:5" x14ac:dyDescent="0.2">
      <c r="A3837" s="4"/>
      <c r="B3837" s="4"/>
      <c r="C3837" s="4"/>
      <c r="D3837" s="4"/>
      <c r="E3837" s="4"/>
    </row>
    <row r="3838" spans="1:5" x14ac:dyDescent="0.2">
      <c r="A3838" s="4"/>
      <c r="B3838" s="4"/>
      <c r="C3838" s="4"/>
      <c r="D3838" s="4"/>
      <c r="E3838" s="4"/>
    </row>
    <row r="3839" spans="1:5" x14ac:dyDescent="0.2">
      <c r="A3839" s="4"/>
      <c r="B3839" s="4"/>
      <c r="C3839" s="4"/>
      <c r="D3839" s="4"/>
      <c r="E3839" s="4"/>
    </row>
    <row r="3840" spans="1:5" x14ac:dyDescent="0.2">
      <c r="A3840" s="4"/>
      <c r="B3840" s="4"/>
      <c r="C3840" s="4"/>
      <c r="D3840" s="4"/>
      <c r="E3840" s="4"/>
    </row>
    <row r="3841" spans="1:5" x14ac:dyDescent="0.2">
      <c r="A3841" s="4"/>
      <c r="B3841" s="4"/>
      <c r="C3841" s="4"/>
      <c r="D3841" s="4"/>
      <c r="E3841" s="4"/>
    </row>
    <row r="3842" spans="1:5" x14ac:dyDescent="0.2">
      <c r="A3842" s="4"/>
      <c r="B3842" s="4"/>
      <c r="C3842" s="4"/>
      <c r="D3842" s="4"/>
      <c r="E3842" s="4"/>
    </row>
    <row r="3843" spans="1:5" x14ac:dyDescent="0.2">
      <c r="A3843" s="4"/>
      <c r="B3843" s="4"/>
      <c r="C3843" s="4"/>
      <c r="D3843" s="4"/>
      <c r="E3843" s="4"/>
    </row>
    <row r="3844" spans="1:5" x14ac:dyDescent="0.2">
      <c r="A3844" s="4"/>
      <c r="B3844" s="4"/>
      <c r="C3844" s="4"/>
      <c r="D3844" s="4"/>
      <c r="E3844" s="4"/>
    </row>
    <row r="3845" spans="1:5" x14ac:dyDescent="0.2">
      <c r="A3845" s="4"/>
      <c r="B3845" s="4"/>
      <c r="C3845" s="4"/>
      <c r="D3845" s="4"/>
      <c r="E3845" s="4"/>
    </row>
    <row r="3846" spans="1:5" x14ac:dyDescent="0.2">
      <c r="A3846" s="4"/>
      <c r="B3846" s="4"/>
      <c r="C3846" s="4"/>
      <c r="D3846" s="4"/>
      <c r="E3846" s="4"/>
    </row>
    <row r="3847" spans="1:5" x14ac:dyDescent="0.2">
      <c r="A3847" s="4"/>
      <c r="B3847" s="4"/>
      <c r="C3847" s="4"/>
      <c r="D3847" s="4"/>
      <c r="E3847" s="4"/>
    </row>
    <row r="3848" spans="1:5" x14ac:dyDescent="0.2">
      <c r="A3848" s="4"/>
      <c r="B3848" s="4"/>
      <c r="C3848" s="4"/>
      <c r="D3848" s="4"/>
      <c r="E3848" s="4"/>
    </row>
    <row r="3849" spans="1:5" x14ac:dyDescent="0.2">
      <c r="A3849" s="4"/>
      <c r="B3849" s="4"/>
      <c r="C3849" s="4"/>
      <c r="D3849" s="4"/>
      <c r="E3849" s="4"/>
    </row>
    <row r="3850" spans="1:5" x14ac:dyDescent="0.2">
      <c r="A3850" s="4"/>
      <c r="B3850" s="4"/>
      <c r="C3850" s="4"/>
      <c r="D3850" s="4"/>
      <c r="E3850" s="4"/>
    </row>
    <row r="3851" spans="1:5" x14ac:dyDescent="0.2">
      <c r="A3851" s="4"/>
      <c r="B3851" s="4"/>
      <c r="C3851" s="4"/>
      <c r="D3851" s="4"/>
      <c r="E3851" s="4"/>
    </row>
    <row r="3852" spans="1:5" x14ac:dyDescent="0.2">
      <c r="A3852" s="4"/>
      <c r="B3852" s="4"/>
      <c r="C3852" s="4"/>
      <c r="D3852" s="4"/>
      <c r="E3852" s="4"/>
    </row>
    <row r="3853" spans="1:5" x14ac:dyDescent="0.2">
      <c r="A3853" s="4"/>
      <c r="B3853" s="4"/>
      <c r="C3853" s="4"/>
      <c r="D3853" s="4"/>
      <c r="E3853" s="4"/>
    </row>
    <row r="3854" spans="1:5" x14ac:dyDescent="0.2">
      <c r="A3854" s="4"/>
      <c r="B3854" s="4"/>
      <c r="C3854" s="4"/>
      <c r="D3854" s="4"/>
      <c r="E3854" s="4"/>
    </row>
    <row r="3855" spans="1:5" x14ac:dyDescent="0.2">
      <c r="A3855" s="4"/>
      <c r="B3855" s="4"/>
      <c r="C3855" s="4"/>
      <c r="D3855" s="4"/>
      <c r="E3855" s="4"/>
    </row>
    <row r="3856" spans="1:5" x14ac:dyDescent="0.2">
      <c r="A3856" s="4"/>
      <c r="B3856" s="4"/>
      <c r="C3856" s="4"/>
      <c r="D3856" s="4"/>
      <c r="E3856" s="4"/>
    </row>
    <row r="3857" spans="1:5" x14ac:dyDescent="0.2">
      <c r="A3857" s="4"/>
      <c r="B3857" s="4"/>
      <c r="C3857" s="4"/>
      <c r="D3857" s="4"/>
      <c r="E3857" s="4"/>
    </row>
    <row r="3858" spans="1:5" x14ac:dyDescent="0.2">
      <c r="A3858" s="4"/>
      <c r="B3858" s="4"/>
      <c r="C3858" s="4"/>
      <c r="D3858" s="4"/>
      <c r="E3858" s="4"/>
    </row>
    <row r="3859" spans="1:5" x14ac:dyDescent="0.2">
      <c r="A3859" s="4"/>
      <c r="B3859" s="4"/>
      <c r="C3859" s="4"/>
      <c r="D3859" s="4"/>
      <c r="E3859" s="4"/>
    </row>
    <row r="3860" spans="1:5" x14ac:dyDescent="0.2">
      <c r="A3860" s="4"/>
      <c r="B3860" s="4"/>
      <c r="C3860" s="4"/>
      <c r="D3860" s="4"/>
      <c r="E3860" s="4"/>
    </row>
    <row r="3861" spans="1:5" x14ac:dyDescent="0.2">
      <c r="A3861" s="4"/>
      <c r="B3861" s="4"/>
      <c r="C3861" s="4"/>
      <c r="D3861" s="4"/>
      <c r="E3861" s="4"/>
    </row>
    <row r="3862" spans="1:5" x14ac:dyDescent="0.2">
      <c r="A3862" s="4"/>
      <c r="B3862" s="4"/>
      <c r="C3862" s="4"/>
      <c r="D3862" s="4"/>
      <c r="E3862" s="4"/>
    </row>
    <row r="3863" spans="1:5" x14ac:dyDescent="0.2">
      <c r="A3863" s="4"/>
      <c r="B3863" s="4"/>
      <c r="C3863" s="4"/>
      <c r="D3863" s="4"/>
      <c r="E3863" s="4"/>
    </row>
    <row r="3864" spans="1:5" x14ac:dyDescent="0.2">
      <c r="A3864" s="4"/>
      <c r="B3864" s="4"/>
      <c r="C3864" s="4"/>
      <c r="D3864" s="4"/>
      <c r="E3864" s="4"/>
    </row>
    <row r="3865" spans="1:5" x14ac:dyDescent="0.2">
      <c r="A3865" s="4"/>
      <c r="B3865" s="4"/>
      <c r="C3865" s="4"/>
      <c r="D3865" s="4"/>
      <c r="E3865" s="4"/>
    </row>
    <row r="3866" spans="1:5" x14ac:dyDescent="0.2">
      <c r="A3866" s="4"/>
      <c r="B3866" s="4"/>
      <c r="C3866" s="4"/>
      <c r="D3866" s="4"/>
      <c r="E3866" s="4"/>
    </row>
    <row r="3867" spans="1:5" x14ac:dyDescent="0.2">
      <c r="A3867" s="4"/>
      <c r="B3867" s="4"/>
      <c r="C3867" s="4"/>
      <c r="D3867" s="4"/>
      <c r="E3867" s="4"/>
    </row>
    <row r="3868" spans="1:5" x14ac:dyDescent="0.2">
      <c r="A3868" s="4"/>
      <c r="B3868" s="4"/>
      <c r="C3868" s="4"/>
      <c r="D3868" s="4"/>
      <c r="E3868" s="4"/>
    </row>
    <row r="3869" spans="1:5" x14ac:dyDescent="0.2">
      <c r="A3869" s="4"/>
      <c r="B3869" s="4"/>
      <c r="C3869" s="4"/>
      <c r="D3869" s="4"/>
      <c r="E3869" s="4"/>
    </row>
    <row r="3870" spans="1:5" x14ac:dyDescent="0.2">
      <c r="A3870" s="4"/>
      <c r="B3870" s="4"/>
      <c r="C3870" s="4"/>
      <c r="D3870" s="4"/>
      <c r="E3870" s="4"/>
    </row>
    <row r="3871" spans="1:5" x14ac:dyDescent="0.2">
      <c r="A3871" s="4"/>
      <c r="B3871" s="4"/>
      <c r="C3871" s="4"/>
      <c r="D3871" s="4"/>
      <c r="E3871" s="4"/>
    </row>
    <row r="3872" spans="1:5" x14ac:dyDescent="0.2">
      <c r="A3872" s="4"/>
      <c r="B3872" s="4"/>
      <c r="C3872" s="4"/>
      <c r="D3872" s="4"/>
      <c r="E3872" s="4"/>
    </row>
    <row r="3873" spans="1:5" x14ac:dyDescent="0.2">
      <c r="A3873" s="4"/>
      <c r="B3873" s="4"/>
      <c r="C3873" s="4"/>
      <c r="D3873" s="4"/>
      <c r="E3873" s="4"/>
    </row>
    <row r="3874" spans="1:5" x14ac:dyDescent="0.2">
      <c r="A3874" s="4"/>
      <c r="B3874" s="4"/>
      <c r="C3874" s="4"/>
      <c r="D3874" s="4"/>
      <c r="E3874" s="4"/>
    </row>
    <row r="3875" spans="1:5" x14ac:dyDescent="0.2">
      <c r="A3875" s="4"/>
      <c r="B3875" s="4"/>
      <c r="C3875" s="4"/>
      <c r="D3875" s="4"/>
      <c r="E3875" s="4"/>
    </row>
    <row r="3876" spans="1:5" x14ac:dyDescent="0.2">
      <c r="A3876" s="4"/>
      <c r="B3876" s="4"/>
      <c r="C3876" s="4"/>
      <c r="D3876" s="4"/>
      <c r="E3876" s="4"/>
    </row>
    <row r="3877" spans="1:5" x14ac:dyDescent="0.2">
      <c r="A3877" s="4"/>
      <c r="B3877" s="4"/>
      <c r="C3877" s="4"/>
      <c r="D3877" s="4"/>
      <c r="E3877" s="4"/>
    </row>
    <row r="3878" spans="1:5" x14ac:dyDescent="0.2">
      <c r="A3878" s="4"/>
      <c r="B3878" s="4"/>
      <c r="C3878" s="4"/>
      <c r="D3878" s="4"/>
      <c r="E3878" s="4"/>
    </row>
    <row r="3879" spans="1:5" x14ac:dyDescent="0.2">
      <c r="A3879" s="4"/>
      <c r="B3879" s="4"/>
      <c r="C3879" s="4"/>
      <c r="D3879" s="4"/>
      <c r="E3879" s="4"/>
    </row>
    <row r="3880" spans="1:5" x14ac:dyDescent="0.2">
      <c r="A3880" s="4"/>
      <c r="B3880" s="4"/>
      <c r="C3880" s="4"/>
      <c r="D3880" s="4"/>
      <c r="E3880" s="4"/>
    </row>
    <row r="3881" spans="1:5" x14ac:dyDescent="0.2">
      <c r="A3881" s="4"/>
      <c r="B3881" s="4"/>
      <c r="C3881" s="4"/>
      <c r="D3881" s="4"/>
      <c r="E3881" s="4"/>
    </row>
    <row r="3882" spans="1:5" x14ac:dyDescent="0.2">
      <c r="A3882" s="4"/>
      <c r="B3882" s="4"/>
      <c r="C3882" s="4"/>
      <c r="D3882" s="4"/>
      <c r="E3882" s="4"/>
    </row>
    <row r="3883" spans="1:5" x14ac:dyDescent="0.2">
      <c r="A3883" s="4"/>
      <c r="B3883" s="4"/>
      <c r="C3883" s="4"/>
      <c r="D3883" s="4"/>
      <c r="E3883" s="4"/>
    </row>
    <row r="3884" spans="1:5" x14ac:dyDescent="0.2">
      <c r="A3884" s="4"/>
      <c r="B3884" s="4"/>
      <c r="C3884" s="4"/>
      <c r="D3884" s="4"/>
      <c r="E3884" s="4"/>
    </row>
    <row r="3885" spans="1:5" x14ac:dyDescent="0.2">
      <c r="A3885" s="4"/>
      <c r="B3885" s="4"/>
      <c r="C3885" s="4"/>
      <c r="D3885" s="4"/>
      <c r="E3885" s="4"/>
    </row>
    <row r="3886" spans="1:5" x14ac:dyDescent="0.2">
      <c r="A3886" s="4"/>
      <c r="B3886" s="4"/>
      <c r="C3886" s="4"/>
      <c r="D3886" s="4"/>
      <c r="E3886" s="4"/>
    </row>
    <row r="3887" spans="1:5" x14ac:dyDescent="0.2">
      <c r="A3887" s="4"/>
      <c r="B3887" s="4"/>
      <c r="C3887" s="4"/>
      <c r="D3887" s="4"/>
      <c r="E3887" s="4"/>
    </row>
    <row r="3888" spans="1:5" x14ac:dyDescent="0.2">
      <c r="A3888" s="4"/>
      <c r="B3888" s="4"/>
      <c r="C3888" s="4"/>
      <c r="D3888" s="4"/>
      <c r="E3888" s="4"/>
    </row>
    <row r="3889" spans="1:5" x14ac:dyDescent="0.2">
      <c r="A3889" s="4"/>
      <c r="B3889" s="4"/>
      <c r="C3889" s="4"/>
      <c r="D3889" s="4"/>
      <c r="E3889" s="4"/>
    </row>
    <row r="3890" spans="1:5" x14ac:dyDescent="0.2">
      <c r="A3890" s="4"/>
      <c r="B3890" s="4"/>
      <c r="C3890" s="4"/>
      <c r="D3890" s="4"/>
      <c r="E3890" s="4"/>
    </row>
    <row r="3891" spans="1:5" x14ac:dyDescent="0.2">
      <c r="A3891" s="4"/>
      <c r="B3891" s="4"/>
      <c r="C3891" s="4"/>
      <c r="D3891" s="4"/>
      <c r="E3891" s="4"/>
    </row>
    <row r="3892" spans="1:5" x14ac:dyDescent="0.2">
      <c r="A3892" s="4"/>
      <c r="B3892" s="4"/>
      <c r="C3892" s="4"/>
      <c r="D3892" s="4"/>
      <c r="E3892" s="4"/>
    </row>
    <row r="3893" spans="1:5" x14ac:dyDescent="0.2">
      <c r="A3893" s="4"/>
      <c r="B3893" s="4"/>
      <c r="C3893" s="4"/>
      <c r="D3893" s="4"/>
      <c r="E3893" s="4"/>
    </row>
    <row r="3894" spans="1:5" x14ac:dyDescent="0.2">
      <c r="A3894" s="4"/>
      <c r="B3894" s="4"/>
      <c r="C3894" s="4"/>
      <c r="D3894" s="4"/>
      <c r="E3894" s="4"/>
    </row>
    <row r="3895" spans="1:5" x14ac:dyDescent="0.2">
      <c r="A3895" s="4"/>
      <c r="B3895" s="4"/>
      <c r="C3895" s="4"/>
      <c r="D3895" s="4"/>
      <c r="E3895" s="4"/>
    </row>
    <row r="3896" spans="1:5" x14ac:dyDescent="0.2">
      <c r="A3896" s="4"/>
      <c r="B3896" s="4"/>
      <c r="C3896" s="4"/>
      <c r="D3896" s="4"/>
      <c r="E3896" s="4"/>
    </row>
    <row r="3897" spans="1:5" x14ac:dyDescent="0.2">
      <c r="A3897" s="4"/>
      <c r="B3897" s="4"/>
      <c r="C3897" s="4"/>
      <c r="D3897" s="4"/>
      <c r="E3897" s="4"/>
    </row>
    <row r="3898" spans="1:5" x14ac:dyDescent="0.2">
      <c r="A3898" s="4"/>
      <c r="B3898" s="4"/>
      <c r="C3898" s="4"/>
      <c r="D3898" s="4"/>
      <c r="E3898" s="4"/>
    </row>
    <row r="3899" spans="1:5" x14ac:dyDescent="0.2">
      <c r="A3899" s="4"/>
      <c r="B3899" s="4"/>
      <c r="C3899" s="4"/>
      <c r="D3899" s="4"/>
      <c r="E3899" s="4"/>
    </row>
    <row r="3900" spans="1:5" x14ac:dyDescent="0.2">
      <c r="A3900" s="4"/>
      <c r="B3900" s="4"/>
      <c r="C3900" s="4"/>
      <c r="D3900" s="4"/>
      <c r="E3900" s="4"/>
    </row>
    <row r="3901" spans="1:5" x14ac:dyDescent="0.2">
      <c r="A3901" s="4"/>
      <c r="B3901" s="4"/>
      <c r="C3901" s="4"/>
      <c r="D3901" s="4"/>
      <c r="E3901" s="4"/>
    </row>
    <row r="3902" spans="1:5" x14ac:dyDescent="0.2">
      <c r="A3902" s="4"/>
      <c r="B3902" s="4"/>
      <c r="C3902" s="4"/>
      <c r="D3902" s="4"/>
      <c r="E3902" s="4"/>
    </row>
    <row r="3903" spans="1:5" x14ac:dyDescent="0.2">
      <c r="A3903" s="4"/>
      <c r="B3903" s="4"/>
      <c r="C3903" s="4"/>
      <c r="D3903" s="4"/>
      <c r="E3903" s="4"/>
    </row>
    <row r="3904" spans="1:5" x14ac:dyDescent="0.2">
      <c r="A3904" s="4"/>
      <c r="B3904" s="4"/>
      <c r="C3904" s="4"/>
      <c r="D3904" s="4"/>
      <c r="E3904" s="4"/>
    </row>
    <row r="3905" spans="1:5" x14ac:dyDescent="0.2">
      <c r="A3905" s="4"/>
      <c r="B3905" s="4"/>
      <c r="C3905" s="4"/>
      <c r="D3905" s="4"/>
      <c r="E3905" s="4"/>
    </row>
    <row r="3906" spans="1:5" x14ac:dyDescent="0.2">
      <c r="A3906" s="4"/>
      <c r="B3906" s="4"/>
      <c r="C3906" s="4"/>
      <c r="D3906" s="4"/>
      <c r="E3906" s="4"/>
    </row>
    <row r="3907" spans="1:5" x14ac:dyDescent="0.2">
      <c r="A3907" s="4"/>
      <c r="B3907" s="4"/>
      <c r="C3907" s="4"/>
      <c r="D3907" s="4"/>
      <c r="E3907" s="4"/>
    </row>
    <row r="3908" spans="1:5" x14ac:dyDescent="0.2">
      <c r="A3908" s="4"/>
      <c r="B3908" s="4"/>
      <c r="C3908" s="4"/>
      <c r="D3908" s="4"/>
      <c r="E3908" s="4"/>
    </row>
    <row r="3909" spans="1:5" x14ac:dyDescent="0.2">
      <c r="A3909" s="4"/>
      <c r="B3909" s="4"/>
      <c r="C3909" s="4"/>
      <c r="D3909" s="4"/>
      <c r="E3909" s="4"/>
    </row>
    <row r="3910" spans="1:5" x14ac:dyDescent="0.2">
      <c r="A3910" s="4"/>
      <c r="B3910" s="4"/>
      <c r="C3910" s="4"/>
      <c r="D3910" s="4"/>
      <c r="E3910" s="4"/>
    </row>
    <row r="3911" spans="1:5" x14ac:dyDescent="0.2">
      <c r="A3911" s="4"/>
      <c r="B3911" s="4"/>
      <c r="C3911" s="4"/>
      <c r="D3911" s="4"/>
      <c r="E3911" s="4"/>
    </row>
    <row r="3912" spans="1:5" x14ac:dyDescent="0.2">
      <c r="A3912" s="4"/>
      <c r="B3912" s="4"/>
      <c r="C3912" s="4"/>
      <c r="D3912" s="4"/>
      <c r="E3912" s="4"/>
    </row>
    <row r="3913" spans="1:5" x14ac:dyDescent="0.2">
      <c r="A3913" s="4"/>
      <c r="B3913" s="4"/>
      <c r="C3913" s="4"/>
      <c r="D3913" s="4"/>
      <c r="E3913" s="4"/>
    </row>
    <row r="3914" spans="1:5" x14ac:dyDescent="0.2">
      <c r="A3914" s="4"/>
      <c r="B3914" s="4"/>
      <c r="C3914" s="4"/>
      <c r="D3914" s="4"/>
      <c r="E3914" s="4"/>
    </row>
    <row r="3915" spans="1:5" x14ac:dyDescent="0.2">
      <c r="A3915" s="4"/>
      <c r="B3915" s="4"/>
      <c r="C3915" s="4"/>
      <c r="D3915" s="4"/>
      <c r="E3915" s="4"/>
    </row>
    <row r="3916" spans="1:5" x14ac:dyDescent="0.2">
      <c r="A3916" s="4"/>
      <c r="B3916" s="4"/>
      <c r="C3916" s="4"/>
      <c r="D3916" s="4"/>
      <c r="E3916" s="4"/>
    </row>
    <row r="3917" spans="1:5" x14ac:dyDescent="0.2">
      <c r="A3917" s="4"/>
      <c r="B3917" s="4"/>
      <c r="C3917" s="4"/>
      <c r="D3917" s="4"/>
      <c r="E3917" s="4"/>
    </row>
    <row r="3918" spans="1:5" x14ac:dyDescent="0.2">
      <c r="A3918" s="4"/>
      <c r="B3918" s="4"/>
      <c r="C3918" s="4"/>
      <c r="D3918" s="4"/>
      <c r="E3918" s="4"/>
    </row>
    <row r="3919" spans="1:5" x14ac:dyDescent="0.2">
      <c r="A3919" s="4"/>
      <c r="B3919" s="4"/>
      <c r="C3919" s="4"/>
      <c r="D3919" s="4"/>
      <c r="E3919" s="4"/>
    </row>
    <row r="3920" spans="1:5" x14ac:dyDescent="0.2">
      <c r="A3920" s="4"/>
      <c r="B3920" s="4"/>
      <c r="C3920" s="4"/>
      <c r="D3920" s="4"/>
      <c r="E3920" s="4"/>
    </row>
    <row r="3921" spans="1:5" x14ac:dyDescent="0.2">
      <c r="A3921" s="4"/>
      <c r="B3921" s="4"/>
      <c r="C3921" s="4"/>
      <c r="D3921" s="4"/>
      <c r="E3921" s="4"/>
    </row>
    <row r="3922" spans="1:5" x14ac:dyDescent="0.2">
      <c r="A3922" s="4"/>
      <c r="B3922" s="4"/>
      <c r="C3922" s="4"/>
      <c r="D3922" s="4"/>
      <c r="E3922" s="4"/>
    </row>
    <row r="3923" spans="1:5" x14ac:dyDescent="0.2">
      <c r="A3923" s="4"/>
      <c r="B3923" s="4"/>
      <c r="C3923" s="4"/>
      <c r="D3923" s="4"/>
      <c r="E3923" s="4"/>
    </row>
    <row r="3924" spans="1:5" x14ac:dyDescent="0.2">
      <c r="A3924" s="4"/>
      <c r="B3924" s="4"/>
      <c r="C3924" s="4"/>
      <c r="D3924" s="4"/>
      <c r="E3924" s="4"/>
    </row>
    <row r="3925" spans="1:5" x14ac:dyDescent="0.2">
      <c r="A3925" s="4"/>
      <c r="B3925" s="4"/>
      <c r="C3925" s="4"/>
      <c r="D3925" s="4"/>
      <c r="E3925" s="4"/>
    </row>
    <row r="3926" spans="1:5" x14ac:dyDescent="0.2">
      <c r="A3926" s="4"/>
      <c r="B3926" s="4"/>
      <c r="C3926" s="4"/>
      <c r="D3926" s="4"/>
      <c r="E3926" s="4"/>
    </row>
    <row r="3927" spans="1:5" x14ac:dyDescent="0.2">
      <c r="A3927" s="4"/>
      <c r="B3927" s="4"/>
      <c r="C3927" s="4"/>
      <c r="D3927" s="4"/>
      <c r="E3927" s="4"/>
    </row>
    <row r="3928" spans="1:5" x14ac:dyDescent="0.2">
      <c r="A3928" s="4"/>
      <c r="B3928" s="4"/>
      <c r="C3928" s="4"/>
      <c r="D3928" s="4"/>
      <c r="E3928" s="4"/>
    </row>
    <row r="3929" spans="1:5" x14ac:dyDescent="0.2">
      <c r="A3929" s="4"/>
      <c r="B3929" s="4"/>
      <c r="C3929" s="4"/>
      <c r="D3929" s="4"/>
      <c r="E3929" s="4"/>
    </row>
    <row r="3930" spans="1:5" x14ac:dyDescent="0.2">
      <c r="A3930" s="4"/>
      <c r="B3930" s="4"/>
      <c r="C3930" s="4"/>
      <c r="D3930" s="4"/>
      <c r="E3930" s="4"/>
    </row>
    <row r="3931" spans="1:5" x14ac:dyDescent="0.2">
      <c r="A3931" s="4"/>
      <c r="B3931" s="4"/>
      <c r="C3931" s="4"/>
      <c r="D3931" s="4"/>
      <c r="E3931" s="4"/>
    </row>
    <row r="3932" spans="1:5" x14ac:dyDescent="0.2">
      <c r="A3932" s="4"/>
      <c r="B3932" s="4"/>
      <c r="C3932" s="4"/>
      <c r="D3932" s="4"/>
      <c r="E3932" s="4"/>
    </row>
    <row r="3933" spans="1:5" x14ac:dyDescent="0.2">
      <c r="A3933" s="4"/>
      <c r="B3933" s="4"/>
      <c r="C3933" s="4"/>
      <c r="D3933" s="4"/>
      <c r="E3933" s="4"/>
    </row>
    <row r="3934" spans="1:5" x14ac:dyDescent="0.2">
      <c r="A3934" s="4"/>
      <c r="B3934" s="4"/>
      <c r="C3934" s="4"/>
      <c r="D3934" s="4"/>
      <c r="E3934" s="4"/>
    </row>
    <row r="3935" spans="1:5" x14ac:dyDescent="0.2">
      <c r="A3935" s="4"/>
      <c r="B3935" s="4"/>
      <c r="C3935" s="4"/>
      <c r="D3935" s="4"/>
      <c r="E3935" s="4"/>
    </row>
    <row r="3936" spans="1:5" x14ac:dyDescent="0.2">
      <c r="A3936" s="4"/>
      <c r="B3936" s="4"/>
      <c r="C3936" s="4"/>
      <c r="D3936" s="4"/>
      <c r="E3936" s="4"/>
    </row>
    <row r="3937" spans="1:5" x14ac:dyDescent="0.2">
      <c r="A3937" s="4"/>
      <c r="B3937" s="4"/>
      <c r="C3937" s="4"/>
      <c r="D3937" s="4"/>
      <c r="E3937" s="4"/>
    </row>
    <row r="3938" spans="1:5" x14ac:dyDescent="0.2">
      <c r="A3938" s="4"/>
      <c r="B3938" s="4"/>
      <c r="C3938" s="4"/>
      <c r="D3938" s="4"/>
      <c r="E3938" s="4"/>
    </row>
    <row r="3939" spans="1:5" x14ac:dyDescent="0.2">
      <c r="A3939" s="4"/>
      <c r="B3939" s="4"/>
      <c r="C3939" s="4"/>
      <c r="D3939" s="4"/>
      <c r="E3939" s="4"/>
    </row>
    <row r="3940" spans="1:5" x14ac:dyDescent="0.2">
      <c r="A3940" s="4"/>
      <c r="B3940" s="4"/>
      <c r="C3940" s="4"/>
      <c r="D3940" s="4"/>
      <c r="E3940" s="4"/>
    </row>
    <row r="3941" spans="1:5" x14ac:dyDescent="0.2">
      <c r="A3941" s="4"/>
      <c r="B3941" s="4"/>
      <c r="C3941" s="4"/>
      <c r="D3941" s="4"/>
      <c r="E3941" s="4"/>
    </row>
    <row r="3942" spans="1:5" x14ac:dyDescent="0.2">
      <c r="A3942" s="4"/>
      <c r="B3942" s="4"/>
      <c r="C3942" s="4"/>
      <c r="D3942" s="4"/>
      <c r="E3942" s="4"/>
    </row>
    <row r="3943" spans="1:5" x14ac:dyDescent="0.2">
      <c r="A3943" s="4"/>
      <c r="B3943" s="4"/>
      <c r="C3943" s="4"/>
      <c r="D3943" s="4"/>
      <c r="E3943" s="4"/>
    </row>
    <row r="3944" spans="1:5" x14ac:dyDescent="0.2">
      <c r="A3944" s="4"/>
      <c r="B3944" s="4"/>
      <c r="C3944" s="4"/>
      <c r="D3944" s="4"/>
      <c r="E3944" s="4"/>
    </row>
    <row r="3945" spans="1:5" x14ac:dyDescent="0.2">
      <c r="A3945" s="4"/>
      <c r="B3945" s="4"/>
      <c r="C3945" s="4"/>
      <c r="D3945" s="4"/>
      <c r="E3945" s="4"/>
    </row>
    <row r="3946" spans="1:5" x14ac:dyDescent="0.2">
      <c r="A3946" s="4"/>
      <c r="B3946" s="4"/>
      <c r="C3946" s="4"/>
      <c r="D3946" s="4"/>
      <c r="E3946" s="4"/>
    </row>
    <row r="3947" spans="1:5" x14ac:dyDescent="0.2">
      <c r="A3947" s="4"/>
      <c r="B3947" s="4"/>
      <c r="C3947" s="4"/>
      <c r="D3947" s="4"/>
      <c r="E3947" s="4"/>
    </row>
    <row r="3948" spans="1:5" x14ac:dyDescent="0.2">
      <c r="A3948" s="4"/>
      <c r="B3948" s="4"/>
      <c r="C3948" s="4"/>
      <c r="D3948" s="4"/>
      <c r="E3948" s="4"/>
    </row>
    <row r="3949" spans="1:5" x14ac:dyDescent="0.2">
      <c r="A3949" s="4"/>
      <c r="B3949" s="4"/>
      <c r="C3949" s="4"/>
      <c r="D3949" s="4"/>
      <c r="E3949" s="4"/>
    </row>
    <row r="3950" spans="1:5" x14ac:dyDescent="0.2">
      <c r="A3950" s="4"/>
      <c r="B3950" s="4"/>
      <c r="C3950" s="4"/>
      <c r="D3950" s="4"/>
      <c r="E3950" s="4"/>
    </row>
    <row r="3951" spans="1:5" x14ac:dyDescent="0.2">
      <c r="A3951" s="4"/>
      <c r="B3951" s="4"/>
      <c r="C3951" s="4"/>
      <c r="D3951" s="4"/>
      <c r="E3951" s="4"/>
    </row>
    <row r="3952" spans="1:5" x14ac:dyDescent="0.2">
      <c r="A3952" s="4"/>
      <c r="B3952" s="4"/>
      <c r="C3952" s="4"/>
      <c r="D3952" s="4"/>
      <c r="E3952" s="4"/>
    </row>
    <row r="3953" spans="1:5" x14ac:dyDescent="0.2">
      <c r="A3953" s="4"/>
      <c r="B3953" s="4"/>
      <c r="C3953" s="4"/>
      <c r="D3953" s="4"/>
      <c r="E3953" s="4"/>
    </row>
    <row r="3954" spans="1:5" x14ac:dyDescent="0.2">
      <c r="A3954" s="4"/>
      <c r="B3954" s="4"/>
      <c r="C3954" s="4"/>
      <c r="D3954" s="4"/>
      <c r="E3954" s="4"/>
    </row>
    <row r="3955" spans="1:5" x14ac:dyDescent="0.2">
      <c r="A3955" s="4"/>
      <c r="B3955" s="4"/>
      <c r="C3955" s="4"/>
      <c r="D3955" s="4"/>
      <c r="E3955" s="4"/>
    </row>
    <row r="3956" spans="1:5" x14ac:dyDescent="0.2">
      <c r="A3956" s="4"/>
      <c r="B3956" s="4"/>
      <c r="C3956" s="4"/>
      <c r="D3956" s="4"/>
      <c r="E3956" s="4"/>
    </row>
    <row r="3957" spans="1:5" x14ac:dyDescent="0.2">
      <c r="A3957" s="4"/>
      <c r="B3957" s="4"/>
      <c r="C3957" s="4"/>
      <c r="D3957" s="4"/>
      <c r="E3957" s="4"/>
    </row>
    <row r="3958" spans="1:5" x14ac:dyDescent="0.2">
      <c r="A3958" s="4"/>
      <c r="B3958" s="4"/>
      <c r="C3958" s="4"/>
      <c r="D3958" s="4"/>
      <c r="E3958" s="4"/>
    </row>
    <row r="3959" spans="1:5" x14ac:dyDescent="0.2">
      <c r="A3959" s="4"/>
      <c r="B3959" s="4"/>
      <c r="C3959" s="4"/>
      <c r="D3959" s="4"/>
      <c r="E3959" s="4"/>
    </row>
    <row r="3960" spans="1:5" x14ac:dyDescent="0.2">
      <c r="A3960" s="4"/>
      <c r="B3960" s="4"/>
      <c r="C3960" s="4"/>
      <c r="D3960" s="4"/>
      <c r="E3960" s="4"/>
    </row>
    <row r="3961" spans="1:5" x14ac:dyDescent="0.2">
      <c r="A3961" s="4"/>
      <c r="B3961" s="4"/>
      <c r="C3961" s="4"/>
      <c r="D3961" s="4"/>
      <c r="E3961" s="4"/>
    </row>
    <row r="3962" spans="1:5" x14ac:dyDescent="0.2">
      <c r="A3962" s="4"/>
      <c r="B3962" s="4"/>
      <c r="C3962" s="4"/>
      <c r="D3962" s="4"/>
      <c r="E3962" s="4"/>
    </row>
    <row r="3963" spans="1:5" x14ac:dyDescent="0.2">
      <c r="A3963" s="4"/>
      <c r="B3963" s="4"/>
      <c r="C3963" s="4"/>
      <c r="D3963" s="4"/>
      <c r="E3963" s="4"/>
    </row>
    <row r="3964" spans="1:5" x14ac:dyDescent="0.2">
      <c r="A3964" s="4"/>
      <c r="B3964" s="4"/>
      <c r="C3964" s="4"/>
      <c r="D3964" s="4"/>
      <c r="E3964" s="4"/>
    </row>
    <row r="3965" spans="1:5" x14ac:dyDescent="0.2">
      <c r="A3965" s="4"/>
      <c r="B3965" s="4"/>
      <c r="C3965" s="4"/>
      <c r="D3965" s="4"/>
      <c r="E3965" s="4"/>
    </row>
    <row r="3966" spans="1:5" x14ac:dyDescent="0.2">
      <c r="A3966" s="4"/>
      <c r="B3966" s="4"/>
      <c r="C3966" s="4"/>
      <c r="D3966" s="4"/>
      <c r="E3966" s="4"/>
    </row>
    <row r="3967" spans="1:5" x14ac:dyDescent="0.2">
      <c r="A3967" s="4"/>
      <c r="B3967" s="4"/>
      <c r="C3967" s="4"/>
      <c r="D3967" s="4"/>
      <c r="E3967" s="4"/>
    </row>
    <row r="3968" spans="1:5" x14ac:dyDescent="0.2">
      <c r="A3968" s="4"/>
      <c r="B3968" s="4"/>
      <c r="C3968" s="4"/>
      <c r="D3968" s="4"/>
      <c r="E3968" s="4"/>
    </row>
    <row r="3969" spans="1:5" x14ac:dyDescent="0.2">
      <c r="A3969" s="4"/>
      <c r="B3969" s="4"/>
      <c r="C3969" s="4"/>
      <c r="D3969" s="4"/>
      <c r="E3969" s="4"/>
    </row>
    <row r="3970" spans="1:5" x14ac:dyDescent="0.2">
      <c r="A3970" s="4"/>
      <c r="B3970" s="4"/>
      <c r="C3970" s="4"/>
      <c r="D3970" s="4"/>
      <c r="E3970" s="4"/>
    </row>
    <row r="3971" spans="1:5" x14ac:dyDescent="0.2">
      <c r="A3971" s="4"/>
      <c r="B3971" s="4"/>
      <c r="C3971" s="4"/>
      <c r="D3971" s="4"/>
      <c r="E3971" s="4"/>
    </row>
    <row r="3972" spans="1:5" x14ac:dyDescent="0.2">
      <c r="A3972" s="4"/>
      <c r="B3972" s="4"/>
      <c r="C3972" s="4"/>
      <c r="D3972" s="4"/>
      <c r="E3972" s="4"/>
    </row>
    <row r="3973" spans="1:5" x14ac:dyDescent="0.2">
      <c r="A3973" s="4"/>
      <c r="B3973" s="4"/>
      <c r="C3973" s="4"/>
      <c r="D3973" s="4"/>
      <c r="E3973" s="4"/>
    </row>
    <row r="3974" spans="1:5" x14ac:dyDescent="0.2">
      <c r="A3974" s="4"/>
      <c r="B3974" s="4"/>
      <c r="C3974" s="4"/>
      <c r="D3974" s="4"/>
      <c r="E3974" s="4"/>
    </row>
    <row r="3975" spans="1:5" x14ac:dyDescent="0.2">
      <c r="A3975" s="4"/>
      <c r="B3975" s="4"/>
      <c r="C3975" s="4"/>
      <c r="D3975" s="4"/>
      <c r="E3975" s="4"/>
    </row>
    <row r="3976" spans="1:5" x14ac:dyDescent="0.2">
      <c r="A3976" s="4"/>
      <c r="B3976" s="4"/>
      <c r="C3976" s="4"/>
      <c r="D3976" s="4"/>
      <c r="E3976" s="4"/>
    </row>
    <row r="3977" spans="1:5" x14ac:dyDescent="0.2">
      <c r="A3977" s="4"/>
      <c r="B3977" s="4"/>
      <c r="C3977" s="4"/>
      <c r="D3977" s="4"/>
      <c r="E3977" s="4"/>
    </row>
    <row r="3978" spans="1:5" x14ac:dyDescent="0.2">
      <c r="A3978" s="4"/>
      <c r="B3978" s="4"/>
      <c r="C3978" s="4"/>
      <c r="D3978" s="4"/>
      <c r="E3978" s="4"/>
    </row>
    <row r="3979" spans="1:5" x14ac:dyDescent="0.2">
      <c r="A3979" s="4"/>
      <c r="B3979" s="4"/>
      <c r="C3979" s="4"/>
      <c r="D3979" s="4"/>
      <c r="E3979" s="4"/>
    </row>
    <row r="3980" spans="1:5" x14ac:dyDescent="0.2">
      <c r="A3980" s="4"/>
      <c r="B3980" s="4"/>
      <c r="C3980" s="4"/>
      <c r="D3980" s="4"/>
      <c r="E3980" s="4"/>
    </row>
    <row r="3981" spans="1:5" x14ac:dyDescent="0.2">
      <c r="A3981" s="4"/>
      <c r="B3981" s="4"/>
      <c r="C3981" s="4"/>
      <c r="D3981" s="4"/>
      <c r="E3981" s="4"/>
    </row>
    <row r="3982" spans="1:5" x14ac:dyDescent="0.2">
      <c r="A3982" s="4"/>
      <c r="B3982" s="4"/>
      <c r="C3982" s="4"/>
      <c r="D3982" s="4"/>
      <c r="E3982" s="4"/>
    </row>
    <row r="3983" spans="1:5" x14ac:dyDescent="0.2">
      <c r="A3983" s="4"/>
      <c r="B3983" s="4"/>
      <c r="C3983" s="4"/>
      <c r="D3983" s="4"/>
      <c r="E3983" s="4"/>
    </row>
    <row r="3984" spans="1:5" x14ac:dyDescent="0.2">
      <c r="A3984" s="4"/>
      <c r="B3984" s="4"/>
      <c r="C3984" s="4"/>
      <c r="D3984" s="4"/>
      <c r="E3984" s="4"/>
    </row>
    <row r="3985" spans="1:5" x14ac:dyDescent="0.2">
      <c r="A3985" s="4"/>
      <c r="B3985" s="4"/>
      <c r="C3985" s="4"/>
      <c r="D3985" s="4"/>
      <c r="E3985" s="4"/>
    </row>
    <row r="3986" spans="1:5" x14ac:dyDescent="0.2">
      <c r="A3986" s="4"/>
      <c r="B3986" s="4"/>
      <c r="C3986" s="4"/>
      <c r="D3986" s="4"/>
      <c r="E3986" s="4"/>
    </row>
    <row r="3987" spans="1:5" x14ac:dyDescent="0.2">
      <c r="A3987" s="4"/>
      <c r="B3987" s="4"/>
      <c r="C3987" s="4"/>
      <c r="D3987" s="4"/>
      <c r="E3987" s="4"/>
    </row>
    <row r="3988" spans="1:5" x14ac:dyDescent="0.2">
      <c r="A3988" s="4"/>
      <c r="B3988" s="4"/>
      <c r="C3988" s="4"/>
      <c r="D3988" s="4"/>
      <c r="E3988" s="4"/>
    </row>
    <row r="3989" spans="1:5" x14ac:dyDescent="0.2">
      <c r="A3989" s="4"/>
      <c r="B3989" s="4"/>
      <c r="C3989" s="4"/>
      <c r="D3989" s="4"/>
      <c r="E3989" s="4"/>
    </row>
    <row r="3990" spans="1:5" x14ac:dyDescent="0.2">
      <c r="A3990" s="4"/>
      <c r="B3990" s="4"/>
      <c r="C3990" s="4"/>
      <c r="D3990" s="4"/>
      <c r="E3990" s="4"/>
    </row>
    <row r="3991" spans="1:5" x14ac:dyDescent="0.2">
      <c r="A3991" s="4"/>
      <c r="B3991" s="4"/>
      <c r="C3991" s="4"/>
      <c r="D3991" s="4"/>
      <c r="E3991" s="4"/>
    </row>
    <row r="3992" spans="1:5" x14ac:dyDescent="0.2">
      <c r="A3992" s="4"/>
      <c r="B3992" s="4"/>
      <c r="C3992" s="4"/>
      <c r="D3992" s="4"/>
      <c r="E3992" s="4"/>
    </row>
    <row r="3993" spans="1:5" x14ac:dyDescent="0.2">
      <c r="A3993" s="4"/>
      <c r="B3993" s="4"/>
      <c r="C3993" s="4"/>
      <c r="D3993" s="4"/>
      <c r="E3993" s="4"/>
    </row>
    <row r="3994" spans="1:5" x14ac:dyDescent="0.2">
      <c r="A3994" s="4"/>
      <c r="B3994" s="4"/>
      <c r="C3994" s="4"/>
      <c r="D3994" s="4"/>
      <c r="E3994" s="4"/>
    </row>
    <row r="3995" spans="1:5" x14ac:dyDescent="0.2">
      <c r="A3995" s="4"/>
      <c r="B3995" s="4"/>
      <c r="C3995" s="4"/>
      <c r="D3995" s="4"/>
      <c r="E3995" s="4"/>
    </row>
    <row r="3996" spans="1:5" x14ac:dyDescent="0.2">
      <c r="A3996" s="4"/>
      <c r="B3996" s="4"/>
      <c r="C3996" s="4"/>
      <c r="D3996" s="4"/>
      <c r="E3996" s="4"/>
    </row>
    <row r="3997" spans="1:5" x14ac:dyDescent="0.2">
      <c r="A3997" s="4"/>
      <c r="B3997" s="4"/>
      <c r="C3997" s="4"/>
      <c r="D3997" s="4"/>
      <c r="E3997" s="4"/>
    </row>
    <row r="3998" spans="1:5" x14ac:dyDescent="0.2">
      <c r="A3998" s="4"/>
      <c r="B3998" s="4"/>
      <c r="C3998" s="4"/>
      <c r="D3998" s="4"/>
      <c r="E3998" s="4"/>
    </row>
    <row r="3999" spans="1:5" x14ac:dyDescent="0.2">
      <c r="A3999" s="4"/>
      <c r="B3999" s="4"/>
      <c r="C3999" s="4"/>
      <c r="D3999" s="4"/>
      <c r="E3999" s="4"/>
    </row>
    <row r="4000" spans="1:5" x14ac:dyDescent="0.2">
      <c r="A4000" s="4"/>
      <c r="B4000" s="4"/>
      <c r="C4000" s="4"/>
      <c r="D4000" s="4"/>
      <c r="E4000" s="4"/>
    </row>
    <row r="4001" spans="1:5" x14ac:dyDescent="0.2">
      <c r="A4001" s="4"/>
      <c r="B4001" s="4"/>
      <c r="C4001" s="4"/>
      <c r="D4001" s="4"/>
      <c r="E4001" s="4"/>
    </row>
    <row r="4002" spans="1:5" x14ac:dyDescent="0.2">
      <c r="A4002" s="4"/>
      <c r="B4002" s="4"/>
      <c r="C4002" s="4"/>
      <c r="D4002" s="4"/>
      <c r="E4002" s="4"/>
    </row>
    <row r="4003" spans="1:5" x14ac:dyDescent="0.2">
      <c r="A4003" s="4"/>
      <c r="B4003" s="4"/>
      <c r="C4003" s="4"/>
      <c r="D4003" s="4"/>
      <c r="E4003" s="4"/>
    </row>
    <row r="4004" spans="1:5" x14ac:dyDescent="0.2">
      <c r="A4004" s="4"/>
      <c r="B4004" s="4"/>
      <c r="C4004" s="4"/>
      <c r="D4004" s="4"/>
      <c r="E4004" s="4"/>
    </row>
    <row r="4005" spans="1:5" x14ac:dyDescent="0.2">
      <c r="A4005" s="4"/>
      <c r="B4005" s="4"/>
      <c r="C4005" s="4"/>
      <c r="D4005" s="4"/>
      <c r="E4005" s="4"/>
    </row>
    <row r="4006" spans="1:5" x14ac:dyDescent="0.2">
      <c r="A4006" s="4"/>
      <c r="B4006" s="4"/>
      <c r="C4006" s="4"/>
      <c r="D4006" s="4"/>
      <c r="E4006" s="4"/>
    </row>
    <row r="4007" spans="1:5" x14ac:dyDescent="0.2">
      <c r="A4007" s="4"/>
      <c r="B4007" s="4"/>
      <c r="C4007" s="4"/>
      <c r="D4007" s="4"/>
      <c r="E4007" s="4"/>
    </row>
    <row r="4008" spans="1:5" x14ac:dyDescent="0.2">
      <c r="A4008" s="4"/>
      <c r="B4008" s="4"/>
      <c r="C4008" s="4"/>
      <c r="D4008" s="4"/>
      <c r="E4008" s="4"/>
    </row>
    <row r="4009" spans="1:5" x14ac:dyDescent="0.2">
      <c r="A4009" s="4"/>
      <c r="B4009" s="4"/>
      <c r="C4009" s="4"/>
      <c r="D4009" s="4"/>
      <c r="E4009" s="4"/>
    </row>
    <row r="4010" spans="1:5" x14ac:dyDescent="0.2">
      <c r="A4010" s="4"/>
      <c r="B4010" s="4"/>
      <c r="C4010" s="4"/>
      <c r="D4010" s="4"/>
      <c r="E4010" s="4"/>
    </row>
    <row r="4011" spans="1:5" x14ac:dyDescent="0.2">
      <c r="A4011" s="4"/>
      <c r="B4011" s="4"/>
      <c r="C4011" s="4"/>
      <c r="D4011" s="4"/>
      <c r="E4011" s="4"/>
    </row>
    <row r="4012" spans="1:5" x14ac:dyDescent="0.2">
      <c r="A4012" s="4"/>
      <c r="B4012" s="4"/>
      <c r="C4012" s="4"/>
      <c r="D4012" s="4"/>
      <c r="E4012" s="4"/>
    </row>
    <row r="4013" spans="1:5" x14ac:dyDescent="0.2">
      <c r="A4013" s="4"/>
      <c r="B4013" s="4"/>
      <c r="C4013" s="4"/>
      <c r="D4013" s="4"/>
      <c r="E4013" s="4"/>
    </row>
    <row r="4014" spans="1:5" x14ac:dyDescent="0.2">
      <c r="A4014" s="4"/>
      <c r="B4014" s="4"/>
      <c r="C4014" s="4"/>
      <c r="D4014" s="4"/>
      <c r="E4014" s="4"/>
    </row>
    <row r="4015" spans="1:5" x14ac:dyDescent="0.2">
      <c r="A4015" s="4"/>
      <c r="B4015" s="4"/>
      <c r="C4015" s="4"/>
      <c r="D4015" s="4"/>
      <c r="E4015" s="4"/>
    </row>
    <row r="4016" spans="1:5" x14ac:dyDescent="0.2">
      <c r="A4016" s="4"/>
      <c r="B4016" s="4"/>
      <c r="C4016" s="4"/>
      <c r="D4016" s="4"/>
      <c r="E4016" s="4"/>
    </row>
    <row r="4017" spans="1:5" x14ac:dyDescent="0.2">
      <c r="A4017" s="4"/>
      <c r="B4017" s="4"/>
      <c r="C4017" s="4"/>
      <c r="D4017" s="4"/>
      <c r="E4017" s="4"/>
    </row>
    <row r="4018" spans="1:5" x14ac:dyDescent="0.2">
      <c r="A4018" s="4"/>
      <c r="B4018" s="4"/>
      <c r="C4018" s="4"/>
      <c r="D4018" s="4"/>
      <c r="E4018" s="4"/>
    </row>
    <row r="4019" spans="1:5" x14ac:dyDescent="0.2">
      <c r="A4019" s="4"/>
      <c r="B4019" s="4"/>
      <c r="C4019" s="4"/>
      <c r="D4019" s="4"/>
      <c r="E4019" s="4"/>
    </row>
    <row r="4020" spans="1:5" x14ac:dyDescent="0.2">
      <c r="A4020" s="4"/>
      <c r="B4020" s="4"/>
      <c r="C4020" s="4"/>
      <c r="D4020" s="4"/>
      <c r="E4020" s="4"/>
    </row>
    <row r="4021" spans="1:5" x14ac:dyDescent="0.2">
      <c r="A4021" s="4"/>
      <c r="B4021" s="4"/>
      <c r="C4021" s="4"/>
      <c r="D4021" s="4"/>
      <c r="E4021" s="4"/>
    </row>
    <row r="4022" spans="1:5" x14ac:dyDescent="0.2">
      <c r="A4022" s="4"/>
      <c r="B4022" s="4"/>
      <c r="C4022" s="4"/>
      <c r="D4022" s="4"/>
      <c r="E4022" s="4"/>
    </row>
    <row r="4023" spans="1:5" x14ac:dyDescent="0.2">
      <c r="A4023" s="4"/>
      <c r="B4023" s="4"/>
      <c r="C4023" s="4"/>
      <c r="D4023" s="4"/>
      <c r="E4023" s="4"/>
    </row>
    <row r="4024" spans="1:5" x14ac:dyDescent="0.2">
      <c r="A4024" s="4"/>
      <c r="B4024" s="4"/>
      <c r="C4024" s="4"/>
      <c r="D4024" s="4"/>
      <c r="E4024" s="4"/>
    </row>
    <row r="4025" spans="1:5" x14ac:dyDescent="0.2">
      <c r="A4025" s="4"/>
      <c r="B4025" s="4"/>
      <c r="C4025" s="4"/>
      <c r="D4025" s="4"/>
      <c r="E4025" s="4"/>
    </row>
    <row r="4026" spans="1:5" x14ac:dyDescent="0.2">
      <c r="A4026" s="4"/>
      <c r="B4026" s="4"/>
      <c r="C4026" s="4"/>
      <c r="D4026" s="4"/>
      <c r="E4026" s="4"/>
    </row>
    <row r="4027" spans="1:5" x14ac:dyDescent="0.2">
      <c r="A4027" s="4"/>
      <c r="B4027" s="4"/>
      <c r="C4027" s="4"/>
      <c r="D4027" s="4"/>
      <c r="E4027" s="4"/>
    </row>
    <row r="4028" spans="1:5" x14ac:dyDescent="0.2">
      <c r="A4028" s="4"/>
      <c r="B4028" s="4"/>
      <c r="C4028" s="4"/>
      <c r="D4028" s="4"/>
      <c r="E4028" s="4"/>
    </row>
    <row r="4029" spans="1:5" x14ac:dyDescent="0.2">
      <c r="A4029" s="4"/>
      <c r="B4029" s="4"/>
      <c r="C4029" s="4"/>
      <c r="D4029" s="4"/>
      <c r="E4029" s="4"/>
    </row>
    <row r="4030" spans="1:5" x14ac:dyDescent="0.2">
      <c r="A4030" s="4"/>
      <c r="B4030" s="4"/>
      <c r="C4030" s="4"/>
      <c r="D4030" s="4"/>
      <c r="E4030" s="4"/>
    </row>
    <row r="4031" spans="1:5" x14ac:dyDescent="0.2">
      <c r="A4031" s="4"/>
      <c r="B4031" s="4"/>
      <c r="C4031" s="4"/>
      <c r="D4031" s="4"/>
      <c r="E4031" s="4"/>
    </row>
    <row r="4032" spans="1:5" x14ac:dyDescent="0.2">
      <c r="A4032" s="4"/>
      <c r="B4032" s="4"/>
      <c r="C4032" s="4"/>
      <c r="D4032" s="4"/>
      <c r="E4032" s="4"/>
    </row>
    <row r="4033" spans="1:5" x14ac:dyDescent="0.2">
      <c r="A4033" s="4"/>
      <c r="B4033" s="4"/>
      <c r="C4033" s="4"/>
      <c r="D4033" s="4"/>
      <c r="E4033" s="4"/>
    </row>
    <row r="4034" spans="1:5" x14ac:dyDescent="0.2">
      <c r="A4034" s="4"/>
      <c r="B4034" s="4"/>
      <c r="C4034" s="4"/>
      <c r="D4034" s="4"/>
      <c r="E4034" s="4"/>
    </row>
    <row r="4035" spans="1:5" x14ac:dyDescent="0.2">
      <c r="A4035" s="4"/>
      <c r="B4035" s="4"/>
      <c r="C4035" s="4"/>
      <c r="D4035" s="4"/>
      <c r="E4035" s="4"/>
    </row>
    <row r="4036" spans="1:5" x14ac:dyDescent="0.2">
      <c r="A4036" s="4"/>
      <c r="B4036" s="4"/>
      <c r="C4036" s="4"/>
      <c r="D4036" s="4"/>
      <c r="E4036" s="4"/>
    </row>
    <row r="4037" spans="1:5" x14ac:dyDescent="0.2">
      <c r="A4037" s="4"/>
      <c r="B4037" s="4"/>
      <c r="C4037" s="4"/>
      <c r="D4037" s="4"/>
      <c r="E4037" s="4"/>
    </row>
    <row r="4038" spans="1:5" x14ac:dyDescent="0.2">
      <c r="A4038" s="4"/>
      <c r="B4038" s="4"/>
      <c r="C4038" s="4"/>
      <c r="D4038" s="4"/>
      <c r="E4038" s="4"/>
    </row>
    <row r="4039" spans="1:5" x14ac:dyDescent="0.2">
      <c r="A4039" s="4"/>
      <c r="B4039" s="4"/>
      <c r="C4039" s="4"/>
      <c r="D4039" s="4"/>
      <c r="E4039" s="4"/>
    </row>
    <row r="4040" spans="1:5" x14ac:dyDescent="0.2">
      <c r="A4040" s="4"/>
      <c r="B4040" s="4"/>
      <c r="C4040" s="4"/>
      <c r="D4040" s="4"/>
      <c r="E4040" s="4"/>
    </row>
    <row r="4041" spans="1:5" x14ac:dyDescent="0.2">
      <c r="A4041" s="4"/>
      <c r="B4041" s="4"/>
      <c r="C4041" s="4"/>
      <c r="D4041" s="4"/>
      <c r="E4041" s="4"/>
    </row>
    <row r="4042" spans="1:5" x14ac:dyDescent="0.2">
      <c r="A4042" s="4"/>
      <c r="B4042" s="4"/>
      <c r="C4042" s="4"/>
      <c r="D4042" s="4"/>
      <c r="E4042" s="4"/>
    </row>
    <row r="4043" spans="1:5" x14ac:dyDescent="0.2">
      <c r="A4043" s="4"/>
      <c r="B4043" s="4"/>
      <c r="C4043" s="4"/>
      <c r="D4043" s="4"/>
      <c r="E4043" s="4"/>
    </row>
    <row r="4044" spans="1:5" x14ac:dyDescent="0.2">
      <c r="A4044" s="4"/>
      <c r="B4044" s="4"/>
      <c r="C4044" s="4"/>
      <c r="D4044" s="4"/>
      <c r="E4044" s="4"/>
    </row>
    <row r="4045" spans="1:5" x14ac:dyDescent="0.2">
      <c r="A4045" s="4"/>
      <c r="B4045" s="4"/>
      <c r="C4045" s="4"/>
      <c r="D4045" s="4"/>
      <c r="E4045" s="4"/>
    </row>
    <row r="4046" spans="1:5" x14ac:dyDescent="0.2">
      <c r="A4046" s="4"/>
      <c r="B4046" s="4"/>
      <c r="C4046" s="4"/>
      <c r="D4046" s="4"/>
      <c r="E4046" s="4"/>
    </row>
    <row r="4047" spans="1:5" x14ac:dyDescent="0.2">
      <c r="A4047" s="4"/>
      <c r="B4047" s="4"/>
      <c r="C4047" s="4"/>
      <c r="D4047" s="4"/>
      <c r="E4047" s="4"/>
    </row>
    <row r="4048" spans="1:5" x14ac:dyDescent="0.2">
      <c r="A4048" s="4"/>
      <c r="B4048" s="4"/>
      <c r="C4048" s="4"/>
      <c r="D4048" s="4"/>
      <c r="E4048" s="4"/>
    </row>
    <row r="4049" spans="1:5" x14ac:dyDescent="0.2">
      <c r="A4049" s="4"/>
      <c r="B4049" s="4"/>
      <c r="C4049" s="4"/>
      <c r="D4049" s="4"/>
      <c r="E4049" s="4"/>
    </row>
    <row r="4050" spans="1:5" x14ac:dyDescent="0.2">
      <c r="A4050" s="4"/>
      <c r="B4050" s="4"/>
      <c r="C4050" s="4"/>
      <c r="D4050" s="4"/>
      <c r="E4050" s="4"/>
    </row>
    <row r="4051" spans="1:5" x14ac:dyDescent="0.2">
      <c r="A4051" s="4"/>
      <c r="B4051" s="4"/>
      <c r="C4051" s="4"/>
      <c r="D4051" s="4"/>
      <c r="E4051" s="4"/>
    </row>
    <row r="4052" spans="1:5" x14ac:dyDescent="0.2">
      <c r="A4052" s="4"/>
      <c r="B4052" s="4"/>
      <c r="C4052" s="4"/>
      <c r="D4052" s="4"/>
      <c r="E4052" s="4"/>
    </row>
    <row r="4053" spans="1:5" x14ac:dyDescent="0.2">
      <c r="A4053" s="4"/>
      <c r="B4053" s="4"/>
      <c r="C4053" s="4"/>
      <c r="D4053" s="4"/>
      <c r="E4053" s="4"/>
    </row>
    <row r="4054" spans="1:5" x14ac:dyDescent="0.2">
      <c r="A4054" s="4"/>
      <c r="B4054" s="4"/>
      <c r="C4054" s="4"/>
      <c r="D4054" s="4"/>
      <c r="E4054" s="4"/>
    </row>
    <row r="4055" spans="1:5" x14ac:dyDescent="0.2">
      <c r="A4055" s="4"/>
      <c r="B4055" s="4"/>
      <c r="C4055" s="4"/>
      <c r="D4055" s="4"/>
      <c r="E4055" s="4"/>
    </row>
    <row r="4056" spans="1:5" x14ac:dyDescent="0.2">
      <c r="A4056" s="4"/>
      <c r="B4056" s="4"/>
      <c r="C4056" s="4"/>
      <c r="D4056" s="4"/>
      <c r="E4056" s="4"/>
    </row>
    <row r="4057" spans="1:5" x14ac:dyDescent="0.2">
      <c r="A4057" s="4"/>
      <c r="B4057" s="4"/>
      <c r="C4057" s="4"/>
      <c r="D4057" s="4"/>
      <c r="E4057" s="4"/>
    </row>
    <row r="4058" spans="1:5" x14ac:dyDescent="0.2">
      <c r="A4058" s="4"/>
      <c r="B4058" s="4"/>
      <c r="C4058" s="4"/>
      <c r="D4058" s="4"/>
      <c r="E4058" s="4"/>
    </row>
    <row r="4059" spans="1:5" x14ac:dyDescent="0.2">
      <c r="A4059" s="4"/>
      <c r="B4059" s="4"/>
      <c r="C4059" s="4"/>
      <c r="D4059" s="4"/>
      <c r="E4059" s="4"/>
    </row>
    <row r="4060" spans="1:5" x14ac:dyDescent="0.2">
      <c r="A4060" s="4"/>
      <c r="B4060" s="4"/>
      <c r="C4060" s="4"/>
      <c r="D4060" s="4"/>
      <c r="E4060" s="4"/>
    </row>
    <row r="4061" spans="1:5" x14ac:dyDescent="0.2">
      <c r="A4061" s="4"/>
      <c r="B4061" s="4"/>
      <c r="C4061" s="4"/>
      <c r="D4061" s="4"/>
      <c r="E4061" s="4"/>
    </row>
    <row r="4062" spans="1:5" x14ac:dyDescent="0.2">
      <c r="A4062" s="4"/>
      <c r="B4062" s="4"/>
      <c r="C4062" s="4"/>
      <c r="D4062" s="4"/>
      <c r="E4062" s="4"/>
    </row>
    <row r="4063" spans="1:5" x14ac:dyDescent="0.2">
      <c r="A4063" s="4"/>
      <c r="B4063" s="4"/>
      <c r="C4063" s="4"/>
      <c r="D4063" s="4"/>
      <c r="E4063" s="4"/>
    </row>
    <row r="4064" spans="1:5" x14ac:dyDescent="0.2">
      <c r="A4064" s="4"/>
      <c r="B4064" s="4"/>
      <c r="C4064" s="4"/>
      <c r="D4064" s="4"/>
      <c r="E4064" s="4"/>
    </row>
    <row r="4065" spans="1:5" x14ac:dyDescent="0.2">
      <c r="A4065" s="4"/>
      <c r="B4065" s="4"/>
      <c r="C4065" s="4"/>
      <c r="D4065" s="4"/>
      <c r="E4065" s="4"/>
    </row>
    <row r="4066" spans="1:5" x14ac:dyDescent="0.2">
      <c r="A4066" s="4"/>
      <c r="B4066" s="4"/>
      <c r="C4066" s="4"/>
      <c r="D4066" s="4"/>
      <c r="E4066" s="4"/>
    </row>
    <row r="4067" spans="1:5" x14ac:dyDescent="0.2">
      <c r="A4067" s="4"/>
      <c r="B4067" s="4"/>
      <c r="C4067" s="4"/>
      <c r="D4067" s="4"/>
      <c r="E4067" s="4"/>
    </row>
    <row r="4068" spans="1:5" x14ac:dyDescent="0.2">
      <c r="A4068" s="4"/>
      <c r="B4068" s="4"/>
      <c r="C4068" s="4"/>
      <c r="D4068" s="4"/>
      <c r="E4068" s="4"/>
    </row>
    <row r="4069" spans="1:5" x14ac:dyDescent="0.2">
      <c r="A4069" s="4"/>
      <c r="B4069" s="4"/>
      <c r="C4069" s="4"/>
      <c r="D4069" s="4"/>
      <c r="E4069" s="4"/>
    </row>
    <row r="4070" spans="1:5" x14ac:dyDescent="0.2">
      <c r="A4070" s="4"/>
      <c r="B4070" s="4"/>
      <c r="C4070" s="4"/>
      <c r="D4070" s="4"/>
      <c r="E4070" s="4"/>
    </row>
    <row r="4071" spans="1:5" x14ac:dyDescent="0.2">
      <c r="A4071" s="4"/>
      <c r="B4071" s="4"/>
      <c r="C4071" s="4"/>
      <c r="D4071" s="4"/>
      <c r="E4071" s="4"/>
    </row>
    <row r="4072" spans="1:5" x14ac:dyDescent="0.2">
      <c r="A4072" s="4"/>
      <c r="B4072" s="4"/>
      <c r="C4072" s="4"/>
      <c r="D4072" s="4"/>
      <c r="E4072" s="4"/>
    </row>
    <row r="4073" spans="1:5" x14ac:dyDescent="0.2">
      <c r="A4073" s="4"/>
      <c r="B4073" s="4"/>
      <c r="C4073" s="4"/>
      <c r="D4073" s="4"/>
      <c r="E4073" s="4"/>
    </row>
    <row r="4074" spans="1:5" x14ac:dyDescent="0.2">
      <c r="A4074" s="4"/>
      <c r="B4074" s="4"/>
      <c r="C4074" s="4"/>
      <c r="D4074" s="4"/>
      <c r="E4074" s="4"/>
    </row>
    <row r="4075" spans="1:5" x14ac:dyDescent="0.2">
      <c r="A4075" s="4"/>
      <c r="B4075" s="4"/>
      <c r="C4075" s="4"/>
      <c r="D4075" s="4"/>
      <c r="E4075" s="4"/>
    </row>
    <row r="4076" spans="1:5" x14ac:dyDescent="0.2">
      <c r="A4076" s="4"/>
      <c r="B4076" s="4"/>
      <c r="C4076" s="4"/>
      <c r="D4076" s="4"/>
      <c r="E4076" s="4"/>
    </row>
    <row r="4077" spans="1:5" x14ac:dyDescent="0.2">
      <c r="A4077" s="4"/>
      <c r="B4077" s="4"/>
      <c r="C4077" s="4"/>
      <c r="D4077" s="4"/>
      <c r="E4077" s="4"/>
    </row>
    <row r="4078" spans="1:5" x14ac:dyDescent="0.2">
      <c r="A4078" s="4"/>
      <c r="B4078" s="4"/>
      <c r="C4078" s="4"/>
      <c r="D4078" s="4"/>
      <c r="E4078" s="4"/>
    </row>
    <row r="4079" spans="1:5" x14ac:dyDescent="0.2">
      <c r="A4079" s="4"/>
      <c r="B4079" s="4"/>
      <c r="C4079" s="4"/>
      <c r="D4079" s="4"/>
      <c r="E4079" s="4"/>
    </row>
    <row r="4080" spans="1:5" x14ac:dyDescent="0.2">
      <c r="A4080" s="4"/>
      <c r="B4080" s="4"/>
      <c r="C4080" s="4"/>
      <c r="D4080" s="4"/>
      <c r="E4080" s="4"/>
    </row>
    <row r="4081" spans="1:5" x14ac:dyDescent="0.2">
      <c r="A4081" s="4"/>
      <c r="B4081" s="4"/>
      <c r="C4081" s="4"/>
      <c r="D4081" s="4"/>
      <c r="E4081" s="4"/>
    </row>
    <row r="4082" spans="1:5" x14ac:dyDescent="0.2">
      <c r="A4082" s="4"/>
      <c r="B4082" s="4"/>
      <c r="C4082" s="4"/>
      <c r="D4082" s="4"/>
      <c r="E4082" s="4"/>
    </row>
    <row r="4083" spans="1:5" x14ac:dyDescent="0.2">
      <c r="A4083" s="4"/>
      <c r="B4083" s="4"/>
      <c r="C4083" s="4"/>
      <c r="D4083" s="4"/>
      <c r="E4083" s="4"/>
    </row>
    <row r="4084" spans="1:5" x14ac:dyDescent="0.2">
      <c r="A4084" s="4"/>
      <c r="B4084" s="4"/>
      <c r="C4084" s="4"/>
      <c r="D4084" s="4"/>
      <c r="E4084" s="4"/>
    </row>
    <row r="4085" spans="1:5" x14ac:dyDescent="0.2">
      <c r="A4085" s="4"/>
      <c r="B4085" s="4"/>
      <c r="C4085" s="4"/>
      <c r="D4085" s="4"/>
      <c r="E4085" s="4"/>
    </row>
    <row r="4086" spans="1:5" x14ac:dyDescent="0.2">
      <c r="A4086" s="4"/>
      <c r="B4086" s="4"/>
      <c r="C4086" s="4"/>
      <c r="D4086" s="4"/>
      <c r="E4086" s="4"/>
    </row>
    <row r="4087" spans="1:5" x14ac:dyDescent="0.2">
      <c r="A4087" s="4"/>
      <c r="B4087" s="4"/>
      <c r="C4087" s="4"/>
      <c r="D4087" s="4"/>
      <c r="E4087" s="4"/>
    </row>
    <row r="4088" spans="1:5" x14ac:dyDescent="0.2">
      <c r="A4088" s="4"/>
      <c r="B4088" s="4"/>
      <c r="C4088" s="4"/>
      <c r="D4088" s="4"/>
      <c r="E4088" s="4"/>
    </row>
    <row r="4089" spans="1:5" x14ac:dyDescent="0.2">
      <c r="A4089" s="4"/>
      <c r="B4089" s="4"/>
      <c r="C4089" s="4"/>
      <c r="D4089" s="4"/>
      <c r="E4089" s="4"/>
    </row>
    <row r="4090" spans="1:5" x14ac:dyDescent="0.2">
      <c r="A4090" s="4"/>
      <c r="B4090" s="4"/>
      <c r="C4090" s="4"/>
      <c r="D4090" s="4"/>
      <c r="E4090" s="4"/>
    </row>
    <row r="4091" spans="1:5" x14ac:dyDescent="0.2">
      <c r="A4091" s="4"/>
      <c r="B4091" s="4"/>
      <c r="C4091" s="4"/>
      <c r="D4091" s="4"/>
      <c r="E4091" s="4"/>
    </row>
    <row r="4092" spans="1:5" x14ac:dyDescent="0.2">
      <c r="A4092" s="4"/>
      <c r="B4092" s="4"/>
      <c r="C4092" s="4"/>
      <c r="D4092" s="4"/>
      <c r="E4092" s="4"/>
    </row>
    <row r="4093" spans="1:5" x14ac:dyDescent="0.2">
      <c r="A4093" s="4"/>
      <c r="B4093" s="4"/>
      <c r="C4093" s="4"/>
      <c r="D4093" s="4"/>
      <c r="E4093" s="4"/>
    </row>
    <row r="4094" spans="1:5" x14ac:dyDescent="0.2">
      <c r="A4094" s="4"/>
      <c r="B4094" s="4"/>
      <c r="C4094" s="4"/>
      <c r="D4094" s="4"/>
      <c r="E4094" s="4"/>
    </row>
    <row r="4095" spans="1:5" x14ac:dyDescent="0.2">
      <c r="A4095" s="4"/>
      <c r="B4095" s="4"/>
      <c r="C4095" s="4"/>
      <c r="D4095" s="4"/>
      <c r="E4095" s="4"/>
    </row>
    <row r="4096" spans="1:5" x14ac:dyDescent="0.2">
      <c r="A4096" s="4"/>
      <c r="B4096" s="4"/>
      <c r="C4096" s="4"/>
      <c r="D4096" s="4"/>
      <c r="E4096" s="4"/>
    </row>
    <row r="4097" spans="1:5" x14ac:dyDescent="0.2">
      <c r="A4097" s="4"/>
      <c r="B4097" s="4"/>
      <c r="C4097" s="4"/>
      <c r="D4097" s="4"/>
      <c r="E4097" s="4"/>
    </row>
    <row r="4098" spans="1:5" x14ac:dyDescent="0.2">
      <c r="A4098" s="4"/>
      <c r="B4098" s="4"/>
      <c r="C4098" s="4"/>
      <c r="D4098" s="4"/>
      <c r="E4098" s="4"/>
    </row>
    <row r="4099" spans="1:5" x14ac:dyDescent="0.2">
      <c r="A4099" s="4"/>
      <c r="B4099" s="4"/>
      <c r="C4099" s="4"/>
      <c r="D4099" s="4"/>
      <c r="E4099" s="4"/>
    </row>
    <row r="4100" spans="1:5" x14ac:dyDescent="0.2">
      <c r="A4100" s="4"/>
      <c r="B4100" s="4"/>
      <c r="C4100" s="4"/>
      <c r="D4100" s="4"/>
      <c r="E4100" s="4"/>
    </row>
    <row r="4101" spans="1:5" x14ac:dyDescent="0.2">
      <c r="A4101" s="4"/>
      <c r="B4101" s="4"/>
      <c r="C4101" s="4"/>
      <c r="D4101" s="4"/>
      <c r="E4101" s="4"/>
    </row>
    <row r="4102" spans="1:5" x14ac:dyDescent="0.2">
      <c r="A4102" s="4"/>
      <c r="B4102" s="4"/>
      <c r="C4102" s="4"/>
      <c r="D4102" s="4"/>
      <c r="E4102" s="4"/>
    </row>
    <row r="4103" spans="1:5" x14ac:dyDescent="0.2">
      <c r="A4103" s="4"/>
      <c r="B4103" s="4"/>
      <c r="C4103" s="4"/>
      <c r="D4103" s="4"/>
      <c r="E4103" s="4"/>
    </row>
    <row r="4104" spans="1:5" x14ac:dyDescent="0.2">
      <c r="A4104" s="4"/>
      <c r="B4104" s="4"/>
      <c r="C4104" s="4"/>
      <c r="D4104" s="4"/>
      <c r="E4104" s="4"/>
    </row>
    <row r="4105" spans="1:5" x14ac:dyDescent="0.2">
      <c r="A4105" s="4"/>
      <c r="B4105" s="4"/>
      <c r="C4105" s="4"/>
      <c r="D4105" s="4"/>
      <c r="E4105" s="4"/>
    </row>
    <row r="4106" spans="1:5" x14ac:dyDescent="0.2">
      <c r="A4106" s="4"/>
      <c r="B4106" s="4"/>
      <c r="C4106" s="4"/>
      <c r="D4106" s="4"/>
      <c r="E4106" s="4"/>
    </row>
    <row r="4107" spans="1:5" x14ac:dyDescent="0.2">
      <c r="A4107" s="4"/>
      <c r="B4107" s="4"/>
      <c r="C4107" s="4"/>
      <c r="D4107" s="4"/>
      <c r="E4107" s="4"/>
    </row>
    <row r="4108" spans="1:5" x14ac:dyDescent="0.2">
      <c r="A4108" s="4"/>
      <c r="B4108" s="4"/>
      <c r="C4108" s="4"/>
      <c r="D4108" s="4"/>
      <c r="E4108" s="4"/>
    </row>
    <row r="4109" spans="1:5" x14ac:dyDescent="0.2">
      <c r="A4109" s="4"/>
      <c r="B4109" s="4"/>
      <c r="C4109" s="4"/>
      <c r="D4109" s="4"/>
      <c r="E4109" s="4"/>
    </row>
    <row r="4110" spans="1:5" x14ac:dyDescent="0.2">
      <c r="A4110" s="4"/>
      <c r="B4110" s="4"/>
      <c r="C4110" s="4"/>
      <c r="D4110" s="4"/>
      <c r="E4110" s="4"/>
    </row>
    <row r="4111" spans="1:5" x14ac:dyDescent="0.2">
      <c r="A4111" s="4"/>
      <c r="B4111" s="4"/>
      <c r="C4111" s="4"/>
      <c r="D4111" s="4"/>
      <c r="E4111" s="4"/>
    </row>
    <row r="4112" spans="1:5" x14ac:dyDescent="0.2">
      <c r="A4112" s="4"/>
      <c r="B4112" s="4"/>
      <c r="C4112" s="4"/>
      <c r="D4112" s="4"/>
      <c r="E4112" s="4"/>
    </row>
    <row r="4113" spans="1:5" x14ac:dyDescent="0.2">
      <c r="A4113" s="4"/>
      <c r="B4113" s="4"/>
      <c r="C4113" s="4"/>
      <c r="D4113" s="4"/>
      <c r="E4113" s="4"/>
    </row>
    <row r="4114" spans="1:5" x14ac:dyDescent="0.2">
      <c r="A4114" s="4"/>
      <c r="B4114" s="4"/>
      <c r="C4114" s="4"/>
      <c r="D4114" s="4"/>
      <c r="E4114" s="4"/>
    </row>
    <row r="4115" spans="1:5" x14ac:dyDescent="0.2">
      <c r="A4115" s="4"/>
      <c r="B4115" s="4"/>
      <c r="C4115" s="4"/>
      <c r="D4115" s="4"/>
      <c r="E4115" s="4"/>
    </row>
    <row r="4116" spans="1:5" x14ac:dyDescent="0.2">
      <c r="A4116" s="4"/>
      <c r="B4116" s="4"/>
      <c r="C4116" s="4"/>
      <c r="D4116" s="4"/>
      <c r="E4116" s="4"/>
    </row>
    <row r="4117" spans="1:5" x14ac:dyDescent="0.2">
      <c r="A4117" s="4"/>
      <c r="B4117" s="4"/>
      <c r="C4117" s="4"/>
      <c r="D4117" s="4"/>
      <c r="E4117" s="4"/>
    </row>
    <row r="4118" spans="1:5" x14ac:dyDescent="0.2">
      <c r="A4118" s="4"/>
      <c r="B4118" s="4"/>
      <c r="C4118" s="4"/>
      <c r="D4118" s="4"/>
      <c r="E4118" s="4"/>
    </row>
    <row r="4119" spans="1:5" x14ac:dyDescent="0.2">
      <c r="A4119" s="4"/>
      <c r="B4119" s="4"/>
      <c r="C4119" s="4"/>
      <c r="D4119" s="4"/>
      <c r="E4119" s="4"/>
    </row>
    <row r="4120" spans="1:5" x14ac:dyDescent="0.2">
      <c r="A4120" s="4"/>
      <c r="B4120" s="4"/>
      <c r="C4120" s="4"/>
      <c r="D4120" s="4"/>
      <c r="E4120" s="4"/>
    </row>
    <row r="4121" spans="1:5" x14ac:dyDescent="0.2">
      <c r="A4121" s="4"/>
      <c r="B4121" s="4"/>
      <c r="C4121" s="4"/>
      <c r="D4121" s="4"/>
      <c r="E4121" s="4"/>
    </row>
    <row r="4122" spans="1:5" x14ac:dyDescent="0.2">
      <c r="A4122" s="4"/>
      <c r="B4122" s="4"/>
      <c r="C4122" s="4"/>
      <c r="D4122" s="4"/>
      <c r="E4122" s="4"/>
    </row>
    <row r="4123" spans="1:5" x14ac:dyDescent="0.2">
      <c r="A4123" s="4"/>
      <c r="B4123" s="4"/>
      <c r="C4123" s="4"/>
      <c r="D4123" s="4"/>
      <c r="E4123" s="4"/>
    </row>
    <row r="4124" spans="1:5" x14ac:dyDescent="0.2">
      <c r="A4124" s="4"/>
      <c r="B4124" s="4"/>
      <c r="C4124" s="4"/>
      <c r="D4124" s="4"/>
      <c r="E4124" s="4"/>
    </row>
    <row r="4125" spans="1:5" x14ac:dyDescent="0.2">
      <c r="A4125" s="4"/>
      <c r="B4125" s="4"/>
      <c r="C4125" s="4"/>
      <c r="D4125" s="4"/>
      <c r="E4125" s="4"/>
    </row>
    <row r="4126" spans="1:5" x14ac:dyDescent="0.2">
      <c r="A4126" s="4"/>
      <c r="B4126" s="4"/>
      <c r="C4126" s="4"/>
      <c r="D4126" s="4"/>
      <c r="E4126" s="4"/>
    </row>
    <row r="4127" spans="1:5" x14ac:dyDescent="0.2">
      <c r="A4127" s="4"/>
      <c r="B4127" s="4"/>
      <c r="C4127" s="4"/>
      <c r="D4127" s="4"/>
      <c r="E4127" s="4"/>
    </row>
    <row r="4128" spans="1:5" x14ac:dyDescent="0.2">
      <c r="A4128" s="4"/>
      <c r="B4128" s="4"/>
      <c r="C4128" s="4"/>
      <c r="D4128" s="4"/>
      <c r="E4128" s="4"/>
    </row>
    <row r="4129" spans="1:5" x14ac:dyDescent="0.2">
      <c r="A4129" s="4"/>
      <c r="B4129" s="4"/>
      <c r="C4129" s="4"/>
      <c r="D4129" s="4"/>
      <c r="E4129" s="4"/>
    </row>
    <row r="4130" spans="1:5" x14ac:dyDescent="0.2">
      <c r="A4130" s="4"/>
      <c r="B4130" s="4"/>
      <c r="C4130" s="4"/>
      <c r="D4130" s="4"/>
      <c r="E4130" s="4"/>
    </row>
    <row r="4131" spans="1:5" x14ac:dyDescent="0.2">
      <c r="A4131" s="4"/>
      <c r="B4131" s="4"/>
      <c r="C4131" s="4"/>
      <c r="D4131" s="4"/>
      <c r="E4131" s="4"/>
    </row>
    <row r="4132" spans="1:5" x14ac:dyDescent="0.2">
      <c r="A4132" s="4"/>
      <c r="B4132" s="4"/>
      <c r="C4132" s="4"/>
      <c r="D4132" s="4"/>
      <c r="E4132" s="4"/>
    </row>
    <row r="4133" spans="1:5" x14ac:dyDescent="0.2">
      <c r="A4133" s="4"/>
      <c r="B4133" s="4"/>
      <c r="C4133" s="4"/>
      <c r="D4133" s="4"/>
      <c r="E4133" s="4"/>
    </row>
    <row r="4134" spans="1:5" x14ac:dyDescent="0.2">
      <c r="A4134" s="4"/>
      <c r="B4134" s="4"/>
      <c r="C4134" s="4"/>
      <c r="D4134" s="4"/>
      <c r="E4134" s="4"/>
    </row>
    <row r="4135" spans="1:5" x14ac:dyDescent="0.2">
      <c r="A4135" s="4"/>
      <c r="B4135" s="4"/>
      <c r="C4135" s="4"/>
      <c r="D4135" s="4"/>
      <c r="E4135" s="4"/>
    </row>
    <row r="4136" spans="1:5" x14ac:dyDescent="0.2">
      <c r="A4136" s="4"/>
      <c r="B4136" s="4"/>
      <c r="C4136" s="4"/>
      <c r="D4136" s="4"/>
      <c r="E4136" s="4"/>
    </row>
    <row r="4137" spans="1:5" x14ac:dyDescent="0.2">
      <c r="A4137" s="4"/>
      <c r="B4137" s="4"/>
      <c r="C4137" s="4"/>
      <c r="D4137" s="4"/>
      <c r="E4137" s="4"/>
    </row>
    <row r="4138" spans="1:5" x14ac:dyDescent="0.2">
      <c r="A4138" s="4"/>
      <c r="B4138" s="4"/>
      <c r="C4138" s="4"/>
      <c r="D4138" s="4"/>
      <c r="E4138" s="4"/>
    </row>
    <row r="4139" spans="1:5" x14ac:dyDescent="0.2">
      <c r="A4139" s="4"/>
      <c r="B4139" s="4"/>
      <c r="C4139" s="4"/>
      <c r="D4139" s="4"/>
      <c r="E4139" s="4"/>
    </row>
    <row r="4140" spans="1:5" x14ac:dyDescent="0.2">
      <c r="A4140" s="4"/>
      <c r="B4140" s="4"/>
      <c r="C4140" s="4"/>
      <c r="D4140" s="4"/>
      <c r="E4140" s="4"/>
    </row>
    <row r="4141" spans="1:5" x14ac:dyDescent="0.2">
      <c r="A4141" s="4"/>
      <c r="B4141" s="4"/>
      <c r="C4141" s="4"/>
      <c r="D4141" s="4"/>
      <c r="E4141" s="4"/>
    </row>
    <row r="4142" spans="1:5" x14ac:dyDescent="0.2">
      <c r="A4142" s="4"/>
      <c r="B4142" s="4"/>
      <c r="C4142" s="4"/>
      <c r="D4142" s="4"/>
      <c r="E4142" s="4"/>
    </row>
    <row r="4143" spans="1:5" x14ac:dyDescent="0.2">
      <c r="A4143" s="4"/>
      <c r="B4143" s="4"/>
      <c r="C4143" s="4"/>
      <c r="D4143" s="4"/>
      <c r="E4143" s="4"/>
    </row>
    <row r="4144" spans="1:5" x14ac:dyDescent="0.2">
      <c r="A4144" s="4"/>
      <c r="B4144" s="4"/>
      <c r="C4144" s="4"/>
      <c r="D4144" s="4"/>
      <c r="E4144" s="4"/>
    </row>
    <row r="4145" spans="1:5" x14ac:dyDescent="0.2">
      <c r="A4145" s="4"/>
      <c r="B4145" s="4"/>
      <c r="C4145" s="4"/>
      <c r="D4145" s="4"/>
      <c r="E4145" s="4"/>
    </row>
    <row r="4146" spans="1:5" x14ac:dyDescent="0.2">
      <c r="A4146" s="4"/>
      <c r="B4146" s="4"/>
      <c r="C4146" s="4"/>
      <c r="D4146" s="4"/>
      <c r="E4146" s="4"/>
    </row>
    <row r="4147" spans="1:5" x14ac:dyDescent="0.2">
      <c r="A4147" s="4"/>
      <c r="B4147" s="4"/>
      <c r="C4147" s="4"/>
      <c r="D4147" s="4"/>
      <c r="E4147" s="4"/>
    </row>
    <row r="4148" spans="1:5" x14ac:dyDescent="0.2">
      <c r="A4148" s="4"/>
      <c r="B4148" s="4"/>
      <c r="C4148" s="4"/>
      <c r="D4148" s="4"/>
      <c r="E4148" s="4"/>
    </row>
    <row r="4149" spans="1:5" x14ac:dyDescent="0.2">
      <c r="A4149" s="4"/>
      <c r="B4149" s="4"/>
      <c r="C4149" s="4"/>
      <c r="D4149" s="4"/>
      <c r="E4149" s="4"/>
    </row>
    <row r="4150" spans="1:5" x14ac:dyDescent="0.2">
      <c r="A4150" s="4"/>
      <c r="B4150" s="4"/>
      <c r="C4150" s="4"/>
      <c r="D4150" s="4"/>
      <c r="E4150" s="4"/>
    </row>
    <row r="4151" spans="1:5" x14ac:dyDescent="0.2">
      <c r="A4151" s="4"/>
      <c r="B4151" s="4"/>
      <c r="C4151" s="4"/>
      <c r="D4151" s="4"/>
      <c r="E4151" s="4"/>
    </row>
    <row r="4152" spans="1:5" x14ac:dyDescent="0.2">
      <c r="A4152" s="4"/>
      <c r="B4152" s="4"/>
      <c r="C4152" s="4"/>
      <c r="D4152" s="4"/>
      <c r="E4152" s="4"/>
    </row>
    <row r="4153" spans="1:5" x14ac:dyDescent="0.2">
      <c r="A4153" s="4"/>
      <c r="B4153" s="4"/>
      <c r="C4153" s="4"/>
      <c r="D4153" s="4"/>
      <c r="E4153" s="4"/>
    </row>
    <row r="4154" spans="1:5" x14ac:dyDescent="0.2">
      <c r="A4154" s="4"/>
      <c r="B4154" s="4"/>
      <c r="C4154" s="4"/>
      <c r="D4154" s="4"/>
      <c r="E4154" s="4"/>
    </row>
    <row r="4155" spans="1:5" x14ac:dyDescent="0.2">
      <c r="A4155" s="4"/>
      <c r="B4155" s="4"/>
      <c r="C4155" s="4"/>
      <c r="D4155" s="4"/>
      <c r="E4155" s="4"/>
    </row>
    <row r="4156" spans="1:5" x14ac:dyDescent="0.2">
      <c r="A4156" s="4"/>
      <c r="B4156" s="4"/>
      <c r="C4156" s="4"/>
      <c r="D4156" s="4"/>
      <c r="E4156" s="4"/>
    </row>
    <row r="4157" spans="1:5" x14ac:dyDescent="0.2">
      <c r="A4157" s="4"/>
      <c r="B4157" s="4"/>
      <c r="C4157" s="4"/>
      <c r="D4157" s="4"/>
      <c r="E4157" s="4"/>
    </row>
    <row r="4158" spans="1:5" x14ac:dyDescent="0.2">
      <c r="A4158" s="4"/>
      <c r="B4158" s="4"/>
      <c r="C4158" s="4"/>
      <c r="D4158" s="4"/>
      <c r="E4158" s="4"/>
    </row>
    <row r="4159" spans="1:5" x14ac:dyDescent="0.2">
      <c r="A4159" s="4"/>
      <c r="B4159" s="4"/>
      <c r="C4159" s="4"/>
      <c r="D4159" s="4"/>
      <c r="E4159" s="4"/>
    </row>
    <row r="4160" spans="1:5" x14ac:dyDescent="0.2">
      <c r="A4160" s="4"/>
      <c r="B4160" s="4"/>
      <c r="C4160" s="4"/>
      <c r="D4160" s="4"/>
      <c r="E4160" s="4"/>
    </row>
    <row r="4161" spans="1:5" x14ac:dyDescent="0.2">
      <c r="A4161" s="4"/>
      <c r="B4161" s="4"/>
      <c r="C4161" s="4"/>
      <c r="D4161" s="4"/>
      <c r="E4161" s="4"/>
    </row>
    <row r="4162" spans="1:5" x14ac:dyDescent="0.2">
      <c r="A4162" s="4"/>
      <c r="B4162" s="4"/>
      <c r="C4162" s="4"/>
      <c r="D4162" s="4"/>
      <c r="E4162" s="4"/>
    </row>
    <row r="4163" spans="1:5" x14ac:dyDescent="0.2">
      <c r="A4163" s="4"/>
      <c r="B4163" s="4"/>
      <c r="C4163" s="4"/>
      <c r="D4163" s="4"/>
      <c r="E4163" s="4"/>
    </row>
    <row r="4164" spans="1:5" x14ac:dyDescent="0.2">
      <c r="A4164" s="4"/>
      <c r="B4164" s="4"/>
      <c r="C4164" s="4"/>
      <c r="D4164" s="4"/>
      <c r="E4164" s="4"/>
    </row>
    <row r="4165" spans="1:5" x14ac:dyDescent="0.2">
      <c r="A4165" s="4"/>
      <c r="B4165" s="4"/>
      <c r="C4165" s="4"/>
      <c r="D4165" s="4"/>
      <c r="E4165" s="4"/>
    </row>
    <row r="4166" spans="1:5" x14ac:dyDescent="0.2">
      <c r="A4166" s="4"/>
      <c r="B4166" s="4"/>
      <c r="C4166" s="4"/>
      <c r="D4166" s="4"/>
      <c r="E4166" s="4"/>
    </row>
    <row r="4167" spans="1:5" x14ac:dyDescent="0.2">
      <c r="A4167" s="4"/>
      <c r="B4167" s="4"/>
      <c r="C4167" s="4"/>
      <c r="D4167" s="4"/>
      <c r="E4167" s="4"/>
    </row>
    <row r="4168" spans="1:5" x14ac:dyDescent="0.2">
      <c r="A4168" s="4"/>
      <c r="B4168" s="4"/>
      <c r="C4168" s="4"/>
      <c r="D4168" s="4"/>
      <c r="E4168" s="4"/>
    </row>
    <row r="4169" spans="1:5" x14ac:dyDescent="0.2">
      <c r="A4169" s="4"/>
      <c r="B4169" s="4"/>
      <c r="C4169" s="4"/>
      <c r="D4169" s="4"/>
      <c r="E4169" s="4"/>
    </row>
    <row r="4170" spans="1:5" x14ac:dyDescent="0.2">
      <c r="A4170" s="4"/>
      <c r="B4170" s="4"/>
      <c r="C4170" s="4"/>
      <c r="D4170" s="4"/>
      <c r="E4170" s="4"/>
    </row>
    <row r="4171" spans="1:5" x14ac:dyDescent="0.2">
      <c r="A4171" s="4"/>
      <c r="B4171" s="4"/>
      <c r="C4171" s="4"/>
      <c r="D4171" s="4"/>
      <c r="E4171" s="4"/>
    </row>
    <row r="4172" spans="1:5" x14ac:dyDescent="0.2">
      <c r="A4172" s="4"/>
      <c r="B4172" s="4"/>
      <c r="C4172" s="4"/>
      <c r="D4172" s="4"/>
      <c r="E4172" s="4"/>
    </row>
    <row r="4173" spans="1:5" x14ac:dyDescent="0.2">
      <c r="A4173" s="4"/>
      <c r="B4173" s="4"/>
      <c r="C4173" s="4"/>
      <c r="D4173" s="4"/>
      <c r="E4173" s="4"/>
    </row>
    <row r="4174" spans="1:5" x14ac:dyDescent="0.2">
      <c r="A4174" s="4"/>
      <c r="B4174" s="4"/>
      <c r="C4174" s="4"/>
      <c r="D4174" s="4"/>
      <c r="E4174" s="4"/>
    </row>
    <row r="4175" spans="1:5" x14ac:dyDescent="0.2">
      <c r="A4175" s="4"/>
      <c r="B4175" s="4"/>
      <c r="C4175" s="4"/>
      <c r="D4175" s="4"/>
      <c r="E4175" s="4"/>
    </row>
    <row r="4176" spans="1:5" x14ac:dyDescent="0.2">
      <c r="A4176" s="4"/>
      <c r="B4176" s="4"/>
      <c r="C4176" s="4"/>
      <c r="D4176" s="4"/>
      <c r="E4176" s="4"/>
    </row>
    <row r="4177" spans="1:5" x14ac:dyDescent="0.2">
      <c r="A4177" s="4"/>
      <c r="B4177" s="4"/>
      <c r="C4177" s="4"/>
      <c r="D4177" s="4"/>
      <c r="E4177" s="4"/>
    </row>
    <row r="4178" spans="1:5" x14ac:dyDescent="0.2">
      <c r="A4178" s="4"/>
      <c r="B4178" s="4"/>
      <c r="C4178" s="4"/>
      <c r="D4178" s="4"/>
      <c r="E4178" s="4"/>
    </row>
    <row r="4179" spans="1:5" x14ac:dyDescent="0.2">
      <c r="A4179" s="4"/>
      <c r="B4179" s="4"/>
      <c r="C4179" s="4"/>
      <c r="D4179" s="4"/>
      <c r="E4179" s="4"/>
    </row>
    <row r="4180" spans="1:5" x14ac:dyDescent="0.2">
      <c r="A4180" s="4"/>
      <c r="B4180" s="4"/>
      <c r="C4180" s="4"/>
      <c r="D4180" s="4"/>
      <c r="E4180" s="4"/>
    </row>
    <row r="4181" spans="1:5" x14ac:dyDescent="0.2">
      <c r="A4181" s="4"/>
      <c r="B4181" s="4"/>
      <c r="C4181" s="4"/>
      <c r="D4181" s="4"/>
      <c r="E4181" s="4"/>
    </row>
    <row r="4182" spans="1:5" x14ac:dyDescent="0.2">
      <c r="A4182" s="4"/>
      <c r="B4182" s="4"/>
      <c r="C4182" s="4"/>
      <c r="D4182" s="4"/>
      <c r="E4182" s="4"/>
    </row>
    <row r="4183" spans="1:5" x14ac:dyDescent="0.2">
      <c r="A4183" s="4"/>
      <c r="B4183" s="4"/>
      <c r="C4183" s="4"/>
      <c r="D4183" s="4"/>
      <c r="E4183" s="4"/>
    </row>
    <row r="4184" spans="1:5" x14ac:dyDescent="0.2">
      <c r="A4184" s="4"/>
      <c r="B4184" s="4"/>
      <c r="C4184" s="4"/>
      <c r="D4184" s="4"/>
      <c r="E4184" s="4"/>
    </row>
    <row r="4185" spans="1:5" x14ac:dyDescent="0.2">
      <c r="A4185" s="4"/>
      <c r="B4185" s="4"/>
      <c r="C4185" s="4"/>
      <c r="D4185" s="4"/>
      <c r="E4185" s="4"/>
    </row>
    <row r="4186" spans="1:5" x14ac:dyDescent="0.2">
      <c r="A4186" s="4"/>
      <c r="B4186" s="4"/>
      <c r="C4186" s="4"/>
      <c r="D4186" s="4"/>
      <c r="E4186" s="4"/>
    </row>
    <row r="4187" spans="1:5" x14ac:dyDescent="0.2">
      <c r="A4187" s="4"/>
      <c r="B4187" s="4"/>
      <c r="C4187" s="4"/>
      <c r="D4187" s="4"/>
      <c r="E4187" s="4"/>
    </row>
    <row r="4188" spans="1:5" x14ac:dyDescent="0.2">
      <c r="A4188" s="4"/>
      <c r="B4188" s="4"/>
      <c r="C4188" s="4"/>
      <c r="D4188" s="4"/>
      <c r="E4188" s="4"/>
    </row>
    <row r="4189" spans="1:5" x14ac:dyDescent="0.2">
      <c r="A4189" s="4"/>
      <c r="B4189" s="4"/>
      <c r="C4189" s="4"/>
      <c r="D4189" s="4"/>
      <c r="E4189" s="4"/>
    </row>
    <row r="4190" spans="1:5" x14ac:dyDescent="0.2">
      <c r="A4190" s="4"/>
      <c r="B4190" s="4"/>
      <c r="C4190" s="4"/>
      <c r="D4190" s="4"/>
      <c r="E4190" s="4"/>
    </row>
    <row r="4191" spans="1:5" x14ac:dyDescent="0.2">
      <c r="A4191" s="4"/>
      <c r="B4191" s="4"/>
      <c r="C4191" s="4"/>
      <c r="D4191" s="4"/>
      <c r="E4191" s="4"/>
    </row>
    <row r="4192" spans="1:5" x14ac:dyDescent="0.2">
      <c r="A4192" s="4"/>
      <c r="B4192" s="4"/>
      <c r="C4192" s="4"/>
      <c r="D4192" s="4"/>
      <c r="E4192" s="4"/>
    </row>
    <row r="4193" spans="1:5" x14ac:dyDescent="0.2">
      <c r="A4193" s="4"/>
      <c r="B4193" s="4"/>
      <c r="C4193" s="4"/>
      <c r="D4193" s="4"/>
      <c r="E4193" s="4"/>
    </row>
    <row r="4194" spans="1:5" x14ac:dyDescent="0.2">
      <c r="A4194" s="4"/>
      <c r="B4194" s="4"/>
      <c r="C4194" s="4"/>
      <c r="D4194" s="4"/>
      <c r="E4194" s="4"/>
    </row>
    <row r="4195" spans="1:5" x14ac:dyDescent="0.2">
      <c r="A4195" s="4"/>
      <c r="B4195" s="4"/>
      <c r="C4195" s="4"/>
      <c r="D4195" s="4"/>
      <c r="E4195" s="4"/>
    </row>
    <row r="4196" spans="1:5" x14ac:dyDescent="0.2">
      <c r="A4196" s="4"/>
      <c r="B4196" s="4"/>
      <c r="C4196" s="4"/>
      <c r="D4196" s="4"/>
      <c r="E4196" s="4"/>
    </row>
    <row r="4197" spans="1:5" x14ac:dyDescent="0.2">
      <c r="A4197" s="4"/>
      <c r="B4197" s="4"/>
      <c r="C4197" s="4"/>
      <c r="D4197" s="4"/>
      <c r="E4197" s="4"/>
    </row>
    <row r="4198" spans="1:5" x14ac:dyDescent="0.2">
      <c r="A4198" s="4"/>
      <c r="B4198" s="4"/>
      <c r="C4198" s="4"/>
      <c r="D4198" s="4"/>
      <c r="E4198" s="4"/>
    </row>
    <row r="4199" spans="1:5" x14ac:dyDescent="0.2">
      <c r="A4199" s="4"/>
      <c r="B4199" s="4"/>
      <c r="C4199" s="4"/>
      <c r="D4199" s="4"/>
      <c r="E4199" s="4"/>
    </row>
    <row r="4200" spans="1:5" x14ac:dyDescent="0.2">
      <c r="A4200" s="4"/>
      <c r="B4200" s="4"/>
      <c r="C4200" s="4"/>
      <c r="D4200" s="4"/>
      <c r="E4200" s="4"/>
    </row>
    <row r="4201" spans="1:5" x14ac:dyDescent="0.2">
      <c r="A4201" s="4"/>
      <c r="B4201" s="4"/>
      <c r="C4201" s="4"/>
      <c r="D4201" s="4"/>
      <c r="E4201" s="4"/>
    </row>
    <row r="4202" spans="1:5" x14ac:dyDescent="0.2">
      <c r="A4202" s="4"/>
      <c r="B4202" s="4"/>
      <c r="C4202" s="4"/>
      <c r="D4202" s="4"/>
      <c r="E4202" s="4"/>
    </row>
    <row r="4203" spans="1:5" x14ac:dyDescent="0.2">
      <c r="A4203" s="4"/>
      <c r="B4203" s="4"/>
      <c r="C4203" s="4"/>
      <c r="D4203" s="4"/>
      <c r="E4203" s="4"/>
    </row>
    <row r="4204" spans="1:5" x14ac:dyDescent="0.2">
      <c r="A4204" s="4"/>
      <c r="B4204" s="4"/>
      <c r="C4204" s="4"/>
      <c r="D4204" s="4"/>
      <c r="E4204" s="4"/>
    </row>
    <row r="4205" spans="1:5" x14ac:dyDescent="0.2">
      <c r="A4205" s="4"/>
      <c r="B4205" s="4"/>
      <c r="C4205" s="4"/>
      <c r="D4205" s="4"/>
      <c r="E4205" s="4"/>
    </row>
    <row r="4206" spans="1:5" x14ac:dyDescent="0.2">
      <c r="A4206" s="4"/>
      <c r="B4206" s="4"/>
      <c r="C4206" s="4"/>
      <c r="D4206" s="4"/>
      <c r="E4206" s="4"/>
    </row>
    <row r="4207" spans="1:5" x14ac:dyDescent="0.2">
      <c r="A4207" s="4"/>
      <c r="B4207" s="4"/>
      <c r="C4207" s="4"/>
      <c r="D4207" s="4"/>
      <c r="E4207" s="4"/>
    </row>
    <row r="4208" spans="1:5" x14ac:dyDescent="0.2">
      <c r="A4208" s="4"/>
      <c r="B4208" s="4"/>
      <c r="C4208" s="4"/>
      <c r="D4208" s="4"/>
      <c r="E4208" s="4"/>
    </row>
    <row r="4209" spans="1:5" x14ac:dyDescent="0.2">
      <c r="A4209" s="4"/>
      <c r="B4209" s="4"/>
      <c r="C4209" s="4"/>
      <c r="D4209" s="4"/>
      <c r="E4209" s="4"/>
    </row>
    <row r="4210" spans="1:5" x14ac:dyDescent="0.2">
      <c r="A4210" s="4"/>
      <c r="B4210" s="4"/>
      <c r="C4210" s="4"/>
      <c r="D4210" s="4"/>
      <c r="E4210" s="4"/>
    </row>
    <row r="4211" spans="1:5" x14ac:dyDescent="0.2">
      <c r="A4211" s="4"/>
      <c r="B4211" s="4"/>
      <c r="C4211" s="4"/>
      <c r="D4211" s="4"/>
      <c r="E4211" s="4"/>
    </row>
    <row r="4212" spans="1:5" x14ac:dyDescent="0.2">
      <c r="A4212" s="4"/>
      <c r="B4212" s="4"/>
      <c r="C4212" s="4"/>
      <c r="D4212" s="4"/>
      <c r="E4212" s="4"/>
    </row>
    <row r="4213" spans="1:5" x14ac:dyDescent="0.2">
      <c r="A4213" s="4"/>
      <c r="B4213" s="4"/>
      <c r="C4213" s="4"/>
      <c r="D4213" s="4"/>
      <c r="E4213" s="4"/>
    </row>
    <row r="4214" spans="1:5" x14ac:dyDescent="0.2">
      <c r="A4214" s="4"/>
      <c r="B4214" s="4"/>
      <c r="C4214" s="4"/>
      <c r="D4214" s="4"/>
      <c r="E4214" s="4"/>
    </row>
    <row r="4215" spans="1:5" x14ac:dyDescent="0.2">
      <c r="A4215" s="4"/>
      <c r="B4215" s="4"/>
      <c r="C4215" s="4"/>
      <c r="D4215" s="4"/>
      <c r="E4215" s="4"/>
    </row>
    <row r="4216" spans="1:5" x14ac:dyDescent="0.2">
      <c r="A4216" s="4"/>
      <c r="B4216" s="4"/>
      <c r="C4216" s="4"/>
      <c r="D4216" s="4"/>
      <c r="E4216" s="4"/>
    </row>
    <row r="4217" spans="1:5" x14ac:dyDescent="0.2">
      <c r="A4217" s="4"/>
      <c r="B4217" s="4"/>
      <c r="C4217" s="4"/>
      <c r="D4217" s="4"/>
      <c r="E4217" s="4"/>
    </row>
    <row r="4218" spans="1:5" x14ac:dyDescent="0.2">
      <c r="A4218" s="4"/>
      <c r="B4218" s="4"/>
      <c r="C4218" s="4"/>
      <c r="D4218" s="4"/>
      <c r="E4218" s="4"/>
    </row>
    <row r="4219" spans="1:5" x14ac:dyDescent="0.2">
      <c r="A4219" s="4"/>
      <c r="B4219" s="4"/>
      <c r="C4219" s="4"/>
      <c r="D4219" s="4"/>
      <c r="E4219" s="4"/>
    </row>
    <row r="4220" spans="1:5" x14ac:dyDescent="0.2">
      <c r="A4220" s="4"/>
      <c r="B4220" s="4"/>
      <c r="C4220" s="4"/>
      <c r="D4220" s="4"/>
      <c r="E4220" s="4"/>
    </row>
    <row r="4221" spans="1:5" x14ac:dyDescent="0.2">
      <c r="A4221" s="4"/>
      <c r="B4221" s="4"/>
      <c r="C4221" s="4"/>
      <c r="D4221" s="4"/>
      <c r="E4221" s="4"/>
    </row>
    <row r="4222" spans="1:5" x14ac:dyDescent="0.2">
      <c r="A4222" s="4"/>
      <c r="B4222" s="4"/>
      <c r="C4222" s="4"/>
      <c r="D4222" s="4"/>
      <c r="E4222" s="4"/>
    </row>
    <row r="4223" spans="1:5" x14ac:dyDescent="0.2">
      <c r="A4223" s="4"/>
      <c r="B4223" s="4"/>
      <c r="C4223" s="4"/>
      <c r="D4223" s="4"/>
      <c r="E4223" s="4"/>
    </row>
    <row r="4224" spans="1:5" x14ac:dyDescent="0.2">
      <c r="A4224" s="4"/>
      <c r="B4224" s="4"/>
      <c r="C4224" s="4"/>
      <c r="D4224" s="4"/>
      <c r="E4224" s="4"/>
    </row>
    <row r="4225" spans="1:5" x14ac:dyDescent="0.2">
      <c r="A4225" s="4"/>
      <c r="B4225" s="4"/>
      <c r="C4225" s="4"/>
      <c r="D4225" s="4"/>
      <c r="E4225" s="4"/>
    </row>
    <row r="4226" spans="1:5" x14ac:dyDescent="0.2">
      <c r="A4226" s="4"/>
      <c r="B4226" s="4"/>
      <c r="C4226" s="4"/>
      <c r="D4226" s="4"/>
      <c r="E4226" s="4"/>
    </row>
    <row r="4227" spans="1:5" x14ac:dyDescent="0.2">
      <c r="A4227" s="4"/>
      <c r="B4227" s="4"/>
      <c r="C4227" s="4"/>
      <c r="D4227" s="4"/>
      <c r="E4227" s="4"/>
    </row>
    <row r="4228" spans="1:5" x14ac:dyDescent="0.2">
      <c r="A4228" s="4"/>
      <c r="B4228" s="4"/>
      <c r="C4228" s="4"/>
      <c r="D4228" s="4"/>
      <c r="E4228" s="4"/>
    </row>
    <row r="4229" spans="1:5" x14ac:dyDescent="0.2">
      <c r="A4229" s="4"/>
      <c r="B4229" s="4"/>
      <c r="C4229" s="4"/>
      <c r="D4229" s="4"/>
      <c r="E4229" s="4"/>
    </row>
    <row r="4230" spans="1:5" x14ac:dyDescent="0.2">
      <c r="A4230" s="4"/>
      <c r="B4230" s="4"/>
      <c r="C4230" s="4"/>
      <c r="D4230" s="4"/>
      <c r="E4230" s="4"/>
    </row>
    <row r="4231" spans="1:5" x14ac:dyDescent="0.2">
      <c r="A4231" s="4"/>
      <c r="B4231" s="4"/>
      <c r="C4231" s="4"/>
      <c r="D4231" s="4"/>
      <c r="E4231" s="4"/>
    </row>
    <row r="4232" spans="1:5" x14ac:dyDescent="0.2">
      <c r="A4232" s="4"/>
      <c r="B4232" s="4"/>
      <c r="C4232" s="4"/>
      <c r="D4232" s="4"/>
      <c r="E4232" s="4"/>
    </row>
    <row r="4233" spans="1:5" x14ac:dyDescent="0.2">
      <c r="A4233" s="4"/>
      <c r="B4233" s="4"/>
      <c r="C4233" s="4"/>
      <c r="D4233" s="4"/>
      <c r="E4233" s="4"/>
    </row>
    <row r="4234" spans="1:5" x14ac:dyDescent="0.2">
      <c r="A4234" s="4"/>
      <c r="B4234" s="4"/>
      <c r="C4234" s="4"/>
      <c r="D4234" s="4"/>
      <c r="E4234" s="4"/>
    </row>
    <row r="4235" spans="1:5" x14ac:dyDescent="0.2">
      <c r="A4235" s="4"/>
      <c r="B4235" s="4"/>
      <c r="C4235" s="4"/>
      <c r="D4235" s="4"/>
      <c r="E4235" s="4"/>
    </row>
    <row r="4236" spans="1:5" x14ac:dyDescent="0.2">
      <c r="A4236" s="4"/>
      <c r="B4236" s="4"/>
      <c r="C4236" s="4"/>
      <c r="D4236" s="4"/>
      <c r="E4236" s="4"/>
    </row>
    <row r="4237" spans="1:5" x14ac:dyDescent="0.2">
      <c r="A4237" s="4"/>
      <c r="B4237" s="4"/>
      <c r="C4237" s="4"/>
      <c r="D4237" s="4"/>
      <c r="E4237" s="4"/>
    </row>
    <row r="4238" spans="1:5" x14ac:dyDescent="0.2">
      <c r="A4238" s="4"/>
      <c r="B4238" s="4"/>
      <c r="C4238" s="4"/>
      <c r="D4238" s="4"/>
      <c r="E4238" s="4"/>
    </row>
    <row r="4239" spans="1:5" x14ac:dyDescent="0.2">
      <c r="A4239" s="4"/>
      <c r="B4239" s="4"/>
      <c r="C4239" s="4"/>
      <c r="D4239" s="4"/>
      <c r="E4239" s="4"/>
    </row>
    <row r="4240" spans="1:5" x14ac:dyDescent="0.2">
      <c r="A4240" s="4"/>
      <c r="B4240" s="4"/>
      <c r="C4240" s="4"/>
      <c r="D4240" s="4"/>
      <c r="E4240" s="4"/>
    </row>
    <row r="4241" spans="1:5" x14ac:dyDescent="0.2">
      <c r="A4241" s="4"/>
      <c r="B4241" s="4"/>
      <c r="C4241" s="4"/>
      <c r="D4241" s="4"/>
      <c r="E4241" s="4"/>
    </row>
    <row r="4242" spans="1:5" x14ac:dyDescent="0.2">
      <c r="A4242" s="4"/>
      <c r="B4242" s="4"/>
      <c r="C4242" s="4"/>
      <c r="D4242" s="4"/>
      <c r="E4242" s="4"/>
    </row>
    <row r="4243" spans="1:5" x14ac:dyDescent="0.2">
      <c r="A4243" s="4"/>
      <c r="B4243" s="4"/>
      <c r="C4243" s="4"/>
      <c r="D4243" s="4"/>
      <c r="E4243" s="4"/>
    </row>
    <row r="4244" spans="1:5" x14ac:dyDescent="0.2">
      <c r="A4244" s="4"/>
      <c r="B4244" s="4"/>
      <c r="C4244" s="4"/>
      <c r="D4244" s="4"/>
      <c r="E4244" s="4"/>
    </row>
    <row r="4245" spans="1:5" x14ac:dyDescent="0.2">
      <c r="A4245" s="4"/>
      <c r="B4245" s="4"/>
      <c r="C4245" s="4"/>
      <c r="D4245" s="4"/>
      <c r="E4245" s="4"/>
    </row>
    <row r="4246" spans="1:5" x14ac:dyDescent="0.2">
      <c r="A4246" s="4"/>
      <c r="B4246" s="4"/>
      <c r="C4246" s="4"/>
      <c r="D4246" s="4"/>
      <c r="E4246" s="4"/>
    </row>
    <row r="4247" spans="1:5" x14ac:dyDescent="0.2">
      <c r="A4247" s="4"/>
      <c r="B4247" s="4"/>
      <c r="C4247" s="4"/>
      <c r="D4247" s="4"/>
      <c r="E4247" s="4"/>
    </row>
    <row r="4248" spans="1:5" x14ac:dyDescent="0.2">
      <c r="A4248" s="4"/>
      <c r="B4248" s="4"/>
      <c r="C4248" s="4"/>
      <c r="D4248" s="4"/>
      <c r="E4248" s="4"/>
    </row>
    <row r="4249" spans="1:5" x14ac:dyDescent="0.2">
      <c r="A4249" s="4"/>
      <c r="B4249" s="4"/>
      <c r="C4249" s="4"/>
      <c r="D4249" s="4"/>
      <c r="E4249" s="4"/>
    </row>
    <row r="4250" spans="1:5" x14ac:dyDescent="0.2">
      <c r="A4250" s="4"/>
      <c r="B4250" s="4"/>
      <c r="C4250" s="4"/>
      <c r="D4250" s="4"/>
      <c r="E4250" s="4"/>
    </row>
    <row r="4251" spans="1:5" x14ac:dyDescent="0.2">
      <c r="A4251" s="4"/>
      <c r="B4251" s="4"/>
      <c r="C4251" s="4"/>
      <c r="D4251" s="4"/>
      <c r="E4251" s="4"/>
    </row>
    <row r="4252" spans="1:5" x14ac:dyDescent="0.2">
      <c r="A4252" s="4"/>
      <c r="B4252" s="4"/>
      <c r="C4252" s="4"/>
      <c r="D4252" s="4"/>
      <c r="E4252" s="4"/>
    </row>
    <row r="4253" spans="1:5" x14ac:dyDescent="0.2">
      <c r="A4253" s="4"/>
      <c r="B4253" s="4"/>
      <c r="C4253" s="4"/>
      <c r="D4253" s="4"/>
      <c r="E4253" s="4"/>
    </row>
    <row r="4254" spans="1:5" x14ac:dyDescent="0.2">
      <c r="A4254" s="4"/>
      <c r="B4254" s="4"/>
      <c r="C4254" s="4"/>
      <c r="D4254" s="4"/>
      <c r="E4254" s="4"/>
    </row>
    <row r="4255" spans="1:5" x14ac:dyDescent="0.2">
      <c r="A4255" s="4"/>
      <c r="B4255" s="4"/>
      <c r="C4255" s="4"/>
      <c r="D4255" s="4"/>
      <c r="E4255" s="4"/>
    </row>
    <row r="4256" spans="1:5" x14ac:dyDescent="0.2">
      <c r="A4256" s="4"/>
      <c r="B4256" s="4"/>
      <c r="C4256" s="4"/>
      <c r="D4256" s="4"/>
      <c r="E4256" s="4"/>
    </row>
    <row r="4257" spans="1:5" x14ac:dyDescent="0.2">
      <c r="A4257" s="4"/>
      <c r="B4257" s="4"/>
      <c r="C4257" s="4"/>
      <c r="D4257" s="4"/>
      <c r="E4257" s="4"/>
    </row>
    <row r="4258" spans="1:5" x14ac:dyDescent="0.2">
      <c r="A4258" s="4"/>
      <c r="B4258" s="4"/>
      <c r="C4258" s="4"/>
      <c r="D4258" s="4"/>
      <c r="E4258" s="4"/>
    </row>
    <row r="4259" spans="1:5" x14ac:dyDescent="0.2">
      <c r="A4259" s="4"/>
      <c r="B4259" s="4"/>
      <c r="C4259" s="4"/>
      <c r="D4259" s="4"/>
      <c r="E4259" s="4"/>
    </row>
    <row r="4260" spans="1:5" x14ac:dyDescent="0.2">
      <c r="A4260" s="4"/>
      <c r="B4260" s="4"/>
      <c r="C4260" s="4"/>
      <c r="D4260" s="4"/>
      <c r="E4260" s="4"/>
    </row>
    <row r="4261" spans="1:5" x14ac:dyDescent="0.2">
      <c r="A4261" s="4"/>
      <c r="B4261" s="4"/>
      <c r="C4261" s="4"/>
      <c r="D4261" s="4"/>
      <c r="E4261" s="4"/>
    </row>
    <row r="4262" spans="1:5" x14ac:dyDescent="0.2">
      <c r="A4262" s="4"/>
      <c r="B4262" s="4"/>
      <c r="C4262" s="4"/>
      <c r="D4262" s="4"/>
      <c r="E4262" s="4"/>
    </row>
    <row r="4263" spans="1:5" x14ac:dyDescent="0.2">
      <c r="A4263" s="4"/>
      <c r="B4263" s="4"/>
      <c r="C4263" s="4"/>
      <c r="D4263" s="4"/>
      <c r="E4263" s="4"/>
    </row>
    <row r="4264" spans="1:5" x14ac:dyDescent="0.2">
      <c r="A4264" s="4"/>
      <c r="B4264" s="4"/>
      <c r="C4264" s="4"/>
      <c r="D4264" s="4"/>
      <c r="E4264" s="4"/>
    </row>
    <row r="4265" spans="1:5" x14ac:dyDescent="0.2">
      <c r="A4265" s="4"/>
      <c r="B4265" s="4"/>
      <c r="C4265" s="4"/>
      <c r="D4265" s="4"/>
      <c r="E4265" s="4"/>
    </row>
    <row r="4266" spans="1:5" x14ac:dyDescent="0.2">
      <c r="A4266" s="4"/>
      <c r="B4266" s="4"/>
      <c r="C4266" s="4"/>
      <c r="D4266" s="4"/>
      <c r="E4266" s="4"/>
    </row>
    <row r="4267" spans="1:5" x14ac:dyDescent="0.2">
      <c r="A4267" s="4"/>
      <c r="B4267" s="4"/>
      <c r="C4267" s="4"/>
      <c r="D4267" s="4"/>
      <c r="E4267" s="4"/>
    </row>
    <row r="4268" spans="1:5" x14ac:dyDescent="0.2">
      <c r="A4268" s="4"/>
      <c r="B4268" s="4"/>
      <c r="C4268" s="4"/>
      <c r="D4268" s="4"/>
      <c r="E4268" s="4"/>
    </row>
    <row r="4269" spans="1:5" x14ac:dyDescent="0.2">
      <c r="A4269" s="4"/>
      <c r="B4269" s="4"/>
      <c r="C4269" s="4"/>
      <c r="D4269" s="4"/>
      <c r="E4269" s="4"/>
    </row>
    <row r="4270" spans="1:5" x14ac:dyDescent="0.2">
      <c r="A4270" s="4"/>
      <c r="B4270" s="4"/>
      <c r="C4270" s="4"/>
      <c r="D4270" s="4"/>
      <c r="E4270" s="4"/>
    </row>
    <row r="4271" spans="1:5" x14ac:dyDescent="0.2">
      <c r="A4271" s="4"/>
      <c r="B4271" s="4"/>
      <c r="C4271" s="4"/>
      <c r="D4271" s="4"/>
      <c r="E4271" s="4"/>
    </row>
    <row r="4272" spans="1:5" x14ac:dyDescent="0.2">
      <c r="A4272" s="4"/>
      <c r="B4272" s="4"/>
      <c r="C4272" s="4"/>
      <c r="D4272" s="4"/>
      <c r="E4272" s="4"/>
    </row>
    <row r="4273" spans="1:5" x14ac:dyDescent="0.2">
      <c r="A4273" s="4"/>
      <c r="B4273" s="4"/>
      <c r="C4273" s="4"/>
      <c r="D4273" s="4"/>
      <c r="E4273" s="4"/>
    </row>
    <row r="4274" spans="1:5" x14ac:dyDescent="0.2">
      <c r="A4274" s="4"/>
      <c r="B4274" s="4"/>
      <c r="C4274" s="4"/>
      <c r="D4274" s="4"/>
      <c r="E4274" s="4"/>
    </row>
    <row r="4275" spans="1:5" x14ac:dyDescent="0.2">
      <c r="A4275" s="4"/>
      <c r="B4275" s="4"/>
      <c r="C4275" s="4"/>
      <c r="D4275" s="4"/>
      <c r="E4275" s="4"/>
    </row>
    <row r="4276" spans="1:5" x14ac:dyDescent="0.2">
      <c r="A4276" s="4"/>
      <c r="B4276" s="4"/>
      <c r="C4276" s="4"/>
      <c r="D4276" s="4"/>
      <c r="E4276" s="4"/>
    </row>
    <row r="4277" spans="1:5" x14ac:dyDescent="0.2">
      <c r="A4277" s="4"/>
      <c r="B4277" s="4"/>
      <c r="C4277" s="4"/>
      <c r="D4277" s="4"/>
      <c r="E4277" s="4"/>
    </row>
    <row r="4278" spans="1:5" x14ac:dyDescent="0.2">
      <c r="A4278" s="4"/>
      <c r="B4278" s="4"/>
      <c r="C4278" s="4"/>
      <c r="D4278" s="4"/>
      <c r="E4278" s="4"/>
    </row>
    <row r="4279" spans="1:5" x14ac:dyDescent="0.2">
      <c r="A4279" s="4"/>
      <c r="B4279" s="4"/>
      <c r="C4279" s="4"/>
      <c r="D4279" s="4"/>
      <c r="E4279" s="4"/>
    </row>
    <row r="4280" spans="1:5" x14ac:dyDescent="0.2">
      <c r="A4280" s="4"/>
      <c r="B4280" s="4"/>
      <c r="C4280" s="4"/>
      <c r="D4280" s="4"/>
      <c r="E4280" s="4"/>
    </row>
    <row r="4281" spans="1:5" x14ac:dyDescent="0.2">
      <c r="A4281" s="4"/>
      <c r="B4281" s="4"/>
      <c r="C4281" s="4"/>
      <c r="D4281" s="4"/>
      <c r="E4281" s="4"/>
    </row>
    <row r="4282" spans="1:5" x14ac:dyDescent="0.2">
      <c r="A4282" s="4"/>
      <c r="B4282" s="4"/>
      <c r="C4282" s="4"/>
      <c r="D4282" s="4"/>
      <c r="E4282" s="4"/>
    </row>
    <row r="4283" spans="1:5" x14ac:dyDescent="0.2">
      <c r="A4283" s="4"/>
      <c r="B4283" s="4"/>
      <c r="C4283" s="4"/>
      <c r="D4283" s="4"/>
      <c r="E4283" s="4"/>
    </row>
    <row r="4284" spans="1:5" x14ac:dyDescent="0.2">
      <c r="A4284" s="4"/>
      <c r="B4284" s="4"/>
      <c r="C4284" s="4"/>
      <c r="D4284" s="4"/>
      <c r="E4284" s="4"/>
    </row>
    <row r="4285" spans="1:5" x14ac:dyDescent="0.2">
      <c r="A4285" s="4"/>
      <c r="B4285" s="4"/>
      <c r="C4285" s="4"/>
      <c r="D4285" s="4"/>
      <c r="E4285" s="4"/>
    </row>
    <row r="4286" spans="1:5" x14ac:dyDescent="0.2">
      <c r="A4286" s="4"/>
      <c r="B4286" s="4"/>
      <c r="C4286" s="4"/>
      <c r="D4286" s="4"/>
      <c r="E4286" s="4"/>
    </row>
    <row r="4287" spans="1:5" x14ac:dyDescent="0.2">
      <c r="A4287" s="4"/>
      <c r="B4287" s="4"/>
      <c r="C4287" s="4"/>
      <c r="D4287" s="4"/>
      <c r="E4287" s="4"/>
    </row>
    <row r="4288" spans="1:5" x14ac:dyDescent="0.2">
      <c r="A4288" s="4"/>
      <c r="B4288" s="4"/>
      <c r="C4288" s="4"/>
      <c r="D4288" s="4"/>
      <c r="E4288" s="4"/>
    </row>
    <row r="4289" spans="1:5" x14ac:dyDescent="0.2">
      <c r="A4289" s="4"/>
      <c r="B4289" s="4"/>
      <c r="C4289" s="4"/>
      <c r="D4289" s="4"/>
      <c r="E4289" s="4"/>
    </row>
    <row r="4290" spans="1:5" x14ac:dyDescent="0.2">
      <c r="A4290" s="4"/>
      <c r="B4290" s="4"/>
      <c r="C4290" s="4"/>
      <c r="D4290" s="4"/>
      <c r="E4290" s="4"/>
    </row>
    <row r="4291" spans="1:5" x14ac:dyDescent="0.2">
      <c r="A4291" s="4"/>
      <c r="B4291" s="4"/>
      <c r="C4291" s="4"/>
      <c r="D4291" s="4"/>
      <c r="E4291" s="4"/>
    </row>
    <row r="4292" spans="1:5" x14ac:dyDescent="0.2">
      <c r="A4292" s="4"/>
      <c r="B4292" s="4"/>
      <c r="C4292" s="4"/>
      <c r="D4292" s="4"/>
      <c r="E4292" s="4"/>
    </row>
    <row r="4293" spans="1:5" x14ac:dyDescent="0.2">
      <c r="A4293" s="4"/>
      <c r="B4293" s="4"/>
      <c r="C4293" s="4"/>
      <c r="D4293" s="4"/>
      <c r="E4293" s="4"/>
    </row>
    <row r="4294" spans="1:5" x14ac:dyDescent="0.2">
      <c r="A4294" s="4"/>
      <c r="B4294" s="4"/>
      <c r="C4294" s="4"/>
      <c r="D4294" s="4"/>
      <c r="E4294" s="4"/>
    </row>
    <row r="4295" spans="1:5" x14ac:dyDescent="0.2">
      <c r="A4295" s="4"/>
      <c r="B4295" s="4"/>
      <c r="C4295" s="4"/>
      <c r="D4295" s="4"/>
      <c r="E4295" s="4"/>
    </row>
    <row r="4296" spans="1:5" x14ac:dyDescent="0.2">
      <c r="A4296" s="4"/>
      <c r="B4296" s="4"/>
      <c r="C4296" s="4"/>
      <c r="D4296" s="4"/>
      <c r="E4296" s="4"/>
    </row>
    <row r="4297" spans="1:5" x14ac:dyDescent="0.2">
      <c r="A4297" s="4"/>
      <c r="B4297" s="4"/>
      <c r="C4297" s="4"/>
      <c r="D4297" s="4"/>
      <c r="E4297" s="4"/>
    </row>
    <row r="4298" spans="1:5" x14ac:dyDescent="0.2">
      <c r="A4298" s="4"/>
      <c r="B4298" s="4"/>
      <c r="C4298" s="4"/>
      <c r="D4298" s="4"/>
      <c r="E4298" s="4"/>
    </row>
    <row r="4299" spans="1:5" x14ac:dyDescent="0.2">
      <c r="A4299" s="4"/>
      <c r="B4299" s="4"/>
      <c r="C4299" s="4"/>
      <c r="D4299" s="4"/>
      <c r="E4299" s="4"/>
    </row>
    <row r="4300" spans="1:5" x14ac:dyDescent="0.2">
      <c r="A4300" s="4"/>
      <c r="B4300" s="4"/>
      <c r="C4300" s="4"/>
      <c r="D4300" s="4"/>
      <c r="E4300" s="4"/>
    </row>
    <row r="4301" spans="1:5" x14ac:dyDescent="0.2">
      <c r="A4301" s="4"/>
      <c r="B4301" s="4"/>
      <c r="C4301" s="4"/>
      <c r="D4301" s="4"/>
      <c r="E4301" s="4"/>
    </row>
    <row r="4302" spans="1:5" x14ac:dyDescent="0.2">
      <c r="A4302" s="4"/>
      <c r="B4302" s="4"/>
      <c r="C4302" s="4"/>
      <c r="D4302" s="4"/>
      <c r="E4302" s="4"/>
    </row>
    <row r="4303" spans="1:5" x14ac:dyDescent="0.2">
      <c r="A4303" s="4"/>
      <c r="B4303" s="4"/>
      <c r="C4303" s="4"/>
      <c r="D4303" s="4"/>
      <c r="E4303" s="4"/>
    </row>
    <row r="4304" spans="1:5" x14ac:dyDescent="0.2">
      <c r="A4304" s="4"/>
      <c r="B4304" s="4"/>
      <c r="C4304" s="4"/>
      <c r="D4304" s="4"/>
      <c r="E4304" s="4"/>
    </row>
    <row r="4305" spans="1:5" x14ac:dyDescent="0.2">
      <c r="A4305" s="4"/>
      <c r="B4305" s="4"/>
      <c r="C4305" s="4"/>
      <c r="D4305" s="4"/>
      <c r="E4305" s="4"/>
    </row>
    <row r="4306" spans="1:5" x14ac:dyDescent="0.2">
      <c r="A4306" s="4"/>
      <c r="B4306" s="4"/>
      <c r="C4306" s="4"/>
      <c r="D4306" s="4"/>
      <c r="E4306" s="4"/>
    </row>
    <row r="4307" spans="1:5" x14ac:dyDescent="0.2">
      <c r="A4307" s="4"/>
      <c r="B4307" s="4"/>
      <c r="C4307" s="4"/>
      <c r="D4307" s="4"/>
      <c r="E4307" s="4"/>
    </row>
    <row r="4308" spans="1:5" x14ac:dyDescent="0.2">
      <c r="A4308" s="4"/>
      <c r="B4308" s="4"/>
      <c r="C4308" s="4"/>
      <c r="D4308" s="4"/>
      <c r="E4308" s="4"/>
    </row>
    <row r="4309" spans="1:5" x14ac:dyDescent="0.2">
      <c r="A4309" s="4"/>
      <c r="B4309" s="4"/>
      <c r="C4309" s="4"/>
      <c r="D4309" s="4"/>
      <c r="E4309" s="4"/>
    </row>
    <row r="4310" spans="1:5" x14ac:dyDescent="0.2">
      <c r="A4310" s="4"/>
      <c r="B4310" s="4"/>
      <c r="C4310" s="4"/>
      <c r="D4310" s="4"/>
      <c r="E4310" s="4"/>
    </row>
    <row r="4311" spans="1:5" x14ac:dyDescent="0.2">
      <c r="A4311" s="4"/>
      <c r="B4311" s="4"/>
      <c r="C4311" s="4"/>
      <c r="D4311" s="4"/>
      <c r="E4311" s="4"/>
    </row>
    <row r="4312" spans="1:5" x14ac:dyDescent="0.2">
      <c r="A4312" s="4"/>
      <c r="B4312" s="4"/>
      <c r="C4312" s="4"/>
      <c r="D4312" s="4"/>
      <c r="E4312" s="4"/>
    </row>
    <row r="4313" spans="1:5" x14ac:dyDescent="0.2">
      <c r="A4313" s="4"/>
      <c r="B4313" s="4"/>
      <c r="C4313" s="4"/>
      <c r="D4313" s="4"/>
      <c r="E4313" s="4"/>
    </row>
    <row r="4314" spans="1:5" x14ac:dyDescent="0.2">
      <c r="A4314" s="4"/>
      <c r="B4314" s="4"/>
      <c r="C4314" s="4"/>
      <c r="D4314" s="4"/>
      <c r="E4314" s="4"/>
    </row>
    <row r="4315" spans="1:5" x14ac:dyDescent="0.2">
      <c r="A4315" s="4"/>
      <c r="B4315" s="4"/>
      <c r="C4315" s="4"/>
      <c r="D4315" s="4"/>
      <c r="E4315" s="4"/>
    </row>
    <row r="4316" spans="1:5" x14ac:dyDescent="0.2">
      <c r="A4316" s="4"/>
      <c r="B4316" s="4"/>
      <c r="C4316" s="4"/>
      <c r="D4316" s="4"/>
      <c r="E4316" s="4"/>
    </row>
    <row r="4317" spans="1:5" x14ac:dyDescent="0.2">
      <c r="A4317" s="4"/>
      <c r="B4317" s="4"/>
      <c r="C4317" s="4"/>
      <c r="D4317" s="4"/>
      <c r="E4317" s="4"/>
    </row>
    <row r="4318" spans="1:5" x14ac:dyDescent="0.2">
      <c r="A4318" s="4"/>
      <c r="B4318" s="4"/>
      <c r="C4318" s="4"/>
      <c r="D4318" s="4"/>
      <c r="E4318" s="4"/>
    </row>
    <row r="4319" spans="1:5" x14ac:dyDescent="0.2">
      <c r="A4319" s="4"/>
      <c r="B4319" s="4"/>
      <c r="C4319" s="4"/>
      <c r="D4319" s="4"/>
      <c r="E4319" s="4"/>
    </row>
    <row r="4320" spans="1:5" x14ac:dyDescent="0.2">
      <c r="A4320" s="4"/>
      <c r="B4320" s="4"/>
      <c r="C4320" s="4"/>
      <c r="D4320" s="4"/>
      <c r="E4320" s="4"/>
    </row>
    <row r="4321" spans="1:5" x14ac:dyDescent="0.2">
      <c r="A4321" s="4"/>
      <c r="B4321" s="4"/>
      <c r="C4321" s="4"/>
      <c r="D4321" s="4"/>
      <c r="E4321" s="4"/>
    </row>
    <row r="4322" spans="1:5" x14ac:dyDescent="0.2">
      <c r="A4322" s="4"/>
      <c r="B4322" s="4"/>
      <c r="C4322" s="4"/>
      <c r="D4322" s="4"/>
      <c r="E4322" s="4"/>
    </row>
    <row r="4323" spans="1:5" x14ac:dyDescent="0.2">
      <c r="A4323" s="4"/>
      <c r="B4323" s="4"/>
      <c r="C4323" s="4"/>
      <c r="D4323" s="4"/>
      <c r="E4323" s="4"/>
    </row>
    <row r="4324" spans="1:5" x14ac:dyDescent="0.2">
      <c r="A4324" s="4"/>
      <c r="B4324" s="4"/>
      <c r="C4324" s="4"/>
      <c r="D4324" s="4"/>
      <c r="E4324" s="4"/>
    </row>
    <row r="4325" spans="1:5" x14ac:dyDescent="0.2">
      <c r="A4325" s="4"/>
      <c r="B4325" s="4"/>
      <c r="C4325" s="4"/>
      <c r="D4325" s="4"/>
      <c r="E4325" s="4"/>
    </row>
    <row r="4326" spans="1:5" x14ac:dyDescent="0.2">
      <c r="A4326" s="4"/>
      <c r="B4326" s="4"/>
      <c r="C4326" s="4"/>
      <c r="D4326" s="4"/>
      <c r="E4326" s="4"/>
    </row>
    <row r="4327" spans="1:5" x14ac:dyDescent="0.2">
      <c r="A4327" s="4"/>
      <c r="B4327" s="4"/>
      <c r="C4327" s="4"/>
      <c r="D4327" s="4"/>
      <c r="E4327" s="4"/>
    </row>
    <row r="4328" spans="1:5" x14ac:dyDescent="0.2">
      <c r="A4328" s="4"/>
      <c r="B4328" s="4"/>
      <c r="C4328" s="4"/>
      <c r="D4328" s="4"/>
      <c r="E4328" s="4"/>
    </row>
    <row r="4329" spans="1:5" x14ac:dyDescent="0.2">
      <c r="A4329" s="4"/>
      <c r="B4329" s="4"/>
      <c r="C4329" s="4"/>
      <c r="D4329" s="4"/>
      <c r="E4329" s="4"/>
    </row>
    <row r="4330" spans="1:5" x14ac:dyDescent="0.2">
      <c r="A4330" s="4"/>
      <c r="B4330" s="4"/>
      <c r="C4330" s="4"/>
      <c r="D4330" s="4"/>
      <c r="E4330" s="4"/>
    </row>
    <row r="4331" spans="1:5" x14ac:dyDescent="0.2">
      <c r="A4331" s="4"/>
      <c r="B4331" s="4"/>
      <c r="C4331" s="4"/>
      <c r="D4331" s="4"/>
      <c r="E4331" s="4"/>
    </row>
    <row r="4332" spans="1:5" x14ac:dyDescent="0.2">
      <c r="A4332" s="4"/>
      <c r="B4332" s="4"/>
      <c r="C4332" s="4"/>
      <c r="D4332" s="4"/>
      <c r="E4332" s="4"/>
    </row>
    <row r="4333" spans="1:5" x14ac:dyDescent="0.2">
      <c r="A4333" s="4"/>
      <c r="B4333" s="4"/>
      <c r="C4333" s="4"/>
      <c r="D4333" s="4"/>
      <c r="E4333" s="4"/>
    </row>
    <row r="4334" spans="1:5" x14ac:dyDescent="0.2">
      <c r="A4334" s="4"/>
      <c r="B4334" s="4"/>
      <c r="C4334" s="4"/>
      <c r="D4334" s="4"/>
      <c r="E4334" s="4"/>
    </row>
    <row r="4335" spans="1:5" x14ac:dyDescent="0.2">
      <c r="A4335" s="4"/>
      <c r="B4335" s="4"/>
      <c r="C4335" s="4"/>
      <c r="D4335" s="4"/>
      <c r="E4335" s="4"/>
    </row>
    <row r="4336" spans="1:5" x14ac:dyDescent="0.2">
      <c r="A4336" s="4"/>
      <c r="B4336" s="4"/>
      <c r="C4336" s="4"/>
      <c r="D4336" s="4"/>
      <c r="E4336" s="4"/>
    </row>
    <row r="4337" spans="1:5" x14ac:dyDescent="0.2">
      <c r="A4337" s="4"/>
      <c r="B4337" s="4"/>
      <c r="C4337" s="4"/>
      <c r="D4337" s="4"/>
      <c r="E4337" s="4"/>
    </row>
    <row r="4338" spans="1:5" x14ac:dyDescent="0.2">
      <c r="A4338" s="4"/>
      <c r="B4338" s="4"/>
      <c r="C4338" s="4"/>
      <c r="D4338" s="4"/>
      <c r="E4338" s="4"/>
    </row>
    <row r="4339" spans="1:5" x14ac:dyDescent="0.2">
      <c r="A4339" s="4"/>
      <c r="B4339" s="4"/>
      <c r="C4339" s="4"/>
      <c r="D4339" s="4"/>
      <c r="E4339" s="4"/>
    </row>
    <row r="4340" spans="1:5" x14ac:dyDescent="0.2">
      <c r="A4340" s="4"/>
      <c r="B4340" s="4"/>
      <c r="C4340" s="4"/>
      <c r="D4340" s="4"/>
      <c r="E4340" s="4"/>
    </row>
    <row r="4341" spans="1:5" x14ac:dyDescent="0.2">
      <c r="A4341" s="4"/>
      <c r="B4341" s="4"/>
      <c r="C4341" s="4"/>
      <c r="D4341" s="4"/>
      <c r="E4341" s="4"/>
    </row>
    <row r="4342" spans="1:5" x14ac:dyDescent="0.2">
      <c r="A4342" s="4"/>
      <c r="B4342" s="4"/>
      <c r="C4342" s="4"/>
      <c r="D4342" s="4"/>
      <c r="E4342" s="4"/>
    </row>
    <row r="4343" spans="1:5" x14ac:dyDescent="0.2">
      <c r="A4343" s="4"/>
      <c r="B4343" s="4"/>
      <c r="C4343" s="4"/>
      <c r="D4343" s="4"/>
      <c r="E4343" s="4"/>
    </row>
    <row r="4344" spans="1:5" x14ac:dyDescent="0.2">
      <c r="A4344" s="4"/>
      <c r="B4344" s="4"/>
      <c r="C4344" s="4"/>
      <c r="D4344" s="4"/>
      <c r="E4344" s="4"/>
    </row>
    <row r="4345" spans="1:5" x14ac:dyDescent="0.2">
      <c r="A4345" s="4"/>
      <c r="B4345" s="4"/>
      <c r="C4345" s="4"/>
      <c r="D4345" s="4"/>
      <c r="E4345" s="4"/>
    </row>
    <row r="4346" spans="1:5" x14ac:dyDescent="0.2">
      <c r="A4346" s="4"/>
      <c r="B4346" s="4"/>
      <c r="C4346" s="4"/>
      <c r="D4346" s="4"/>
      <c r="E4346" s="4"/>
    </row>
    <row r="4347" spans="1:5" x14ac:dyDescent="0.2">
      <c r="A4347" s="4"/>
      <c r="B4347" s="4"/>
      <c r="C4347" s="4"/>
      <c r="D4347" s="4"/>
      <c r="E4347" s="4"/>
    </row>
    <row r="4348" spans="1:5" x14ac:dyDescent="0.2">
      <c r="A4348" s="4"/>
      <c r="B4348" s="4"/>
      <c r="C4348" s="4"/>
      <c r="D4348" s="4"/>
      <c r="E4348" s="4"/>
    </row>
    <row r="4349" spans="1:5" x14ac:dyDescent="0.2">
      <c r="A4349" s="4"/>
      <c r="B4349" s="4"/>
      <c r="C4349" s="4"/>
      <c r="D4349" s="4"/>
      <c r="E4349" s="4"/>
    </row>
    <row r="4350" spans="1:5" x14ac:dyDescent="0.2">
      <c r="A4350" s="4"/>
      <c r="B4350" s="4"/>
      <c r="C4350" s="4"/>
      <c r="D4350" s="4"/>
      <c r="E4350" s="4"/>
    </row>
    <row r="4351" spans="1:5" x14ac:dyDescent="0.2">
      <c r="A4351" s="4"/>
      <c r="B4351" s="4"/>
      <c r="C4351" s="4"/>
      <c r="D4351" s="4"/>
      <c r="E4351" s="4"/>
    </row>
    <row r="4352" spans="1:5" x14ac:dyDescent="0.2">
      <c r="A4352" s="4"/>
      <c r="B4352" s="4"/>
      <c r="C4352" s="4"/>
      <c r="D4352" s="4"/>
      <c r="E4352" s="4"/>
    </row>
    <row r="4353" spans="1:5" x14ac:dyDescent="0.2">
      <c r="A4353" s="4"/>
      <c r="B4353" s="4"/>
      <c r="C4353" s="4"/>
      <c r="D4353" s="4"/>
      <c r="E4353" s="4"/>
    </row>
    <row r="4354" spans="1:5" x14ac:dyDescent="0.2">
      <c r="A4354" s="4"/>
      <c r="B4354" s="4"/>
      <c r="C4354" s="4"/>
      <c r="D4354" s="4"/>
      <c r="E4354" s="4"/>
    </row>
    <row r="4355" spans="1:5" x14ac:dyDescent="0.2">
      <c r="A4355" s="4"/>
      <c r="B4355" s="4"/>
      <c r="C4355" s="4"/>
      <c r="D4355" s="4"/>
      <c r="E4355" s="4"/>
    </row>
    <row r="4356" spans="1:5" x14ac:dyDescent="0.2">
      <c r="A4356" s="4"/>
      <c r="B4356" s="4"/>
      <c r="C4356" s="4"/>
      <c r="D4356" s="4"/>
      <c r="E4356" s="4"/>
    </row>
    <row r="4357" spans="1:5" x14ac:dyDescent="0.2">
      <c r="A4357" s="4"/>
      <c r="B4357" s="4"/>
      <c r="C4357" s="4"/>
      <c r="D4357" s="4"/>
      <c r="E4357" s="4"/>
    </row>
    <row r="4358" spans="1:5" x14ac:dyDescent="0.2">
      <c r="A4358" s="4"/>
      <c r="B4358" s="4"/>
      <c r="C4358" s="4"/>
      <c r="D4358" s="4"/>
      <c r="E4358" s="4"/>
    </row>
    <row r="4359" spans="1:5" x14ac:dyDescent="0.2">
      <c r="A4359" s="4"/>
      <c r="B4359" s="4"/>
      <c r="C4359" s="4"/>
      <c r="D4359" s="4"/>
      <c r="E4359" s="4"/>
    </row>
    <row r="4360" spans="1:5" x14ac:dyDescent="0.2">
      <c r="A4360" s="4"/>
      <c r="B4360" s="4"/>
      <c r="C4360" s="4"/>
      <c r="D4360" s="4"/>
      <c r="E4360" s="4"/>
    </row>
    <row r="4361" spans="1:5" x14ac:dyDescent="0.2">
      <c r="A4361" s="4"/>
      <c r="B4361" s="4"/>
      <c r="C4361" s="4"/>
      <c r="D4361" s="4"/>
      <c r="E4361" s="4"/>
    </row>
    <row r="4362" spans="1:5" x14ac:dyDescent="0.2">
      <c r="A4362" s="4"/>
      <c r="B4362" s="4"/>
      <c r="C4362" s="4"/>
      <c r="D4362" s="4"/>
      <c r="E4362" s="4"/>
    </row>
    <row r="4363" spans="1:5" x14ac:dyDescent="0.2">
      <c r="A4363" s="4"/>
      <c r="B4363" s="4"/>
      <c r="C4363" s="4"/>
      <c r="D4363" s="4"/>
      <c r="E4363" s="4"/>
    </row>
    <row r="4364" spans="1:5" x14ac:dyDescent="0.2">
      <c r="A4364" s="4"/>
      <c r="B4364" s="4"/>
      <c r="C4364" s="4"/>
      <c r="D4364" s="4"/>
      <c r="E4364" s="4"/>
    </row>
    <row r="4365" spans="1:5" x14ac:dyDescent="0.2">
      <c r="A4365" s="4"/>
      <c r="B4365" s="4"/>
      <c r="C4365" s="4"/>
      <c r="D4365" s="4"/>
      <c r="E4365" s="4"/>
    </row>
    <row r="4366" spans="1:5" x14ac:dyDescent="0.2">
      <c r="A4366" s="4"/>
      <c r="B4366" s="4"/>
      <c r="C4366" s="4"/>
      <c r="D4366" s="4"/>
      <c r="E4366" s="4"/>
    </row>
    <row r="4367" spans="1:5" x14ac:dyDescent="0.2">
      <c r="A4367" s="4"/>
      <c r="B4367" s="4"/>
      <c r="C4367" s="4"/>
      <c r="D4367" s="4"/>
      <c r="E4367" s="4"/>
    </row>
    <row r="4368" spans="1:5" x14ac:dyDescent="0.2">
      <c r="A4368" s="4"/>
      <c r="B4368" s="4"/>
      <c r="C4368" s="4"/>
      <c r="D4368" s="4"/>
      <c r="E4368" s="4"/>
    </row>
    <row r="4369" spans="1:5" x14ac:dyDescent="0.2">
      <c r="A4369" s="4"/>
      <c r="B4369" s="4"/>
      <c r="C4369" s="4"/>
      <c r="D4369" s="4"/>
      <c r="E4369" s="4"/>
    </row>
    <row r="4370" spans="1:5" x14ac:dyDescent="0.2">
      <c r="A4370" s="4"/>
      <c r="B4370" s="4"/>
      <c r="C4370" s="4"/>
      <c r="D4370" s="4"/>
      <c r="E4370" s="4"/>
    </row>
    <row r="4371" spans="1:5" x14ac:dyDescent="0.2">
      <c r="A4371" s="4"/>
      <c r="B4371" s="4"/>
      <c r="C4371" s="4"/>
      <c r="D4371" s="4"/>
      <c r="E4371" s="4"/>
    </row>
    <row r="4372" spans="1:5" x14ac:dyDescent="0.2">
      <c r="A4372" s="4"/>
      <c r="B4372" s="4"/>
      <c r="C4372" s="4"/>
      <c r="D4372" s="4"/>
      <c r="E4372" s="4"/>
    </row>
    <row r="4373" spans="1:5" x14ac:dyDescent="0.2">
      <c r="A4373" s="4"/>
      <c r="B4373" s="4"/>
      <c r="C4373" s="4"/>
      <c r="D4373" s="4"/>
      <c r="E4373" s="4"/>
    </row>
    <row r="4374" spans="1:5" x14ac:dyDescent="0.2">
      <c r="A4374" s="4"/>
      <c r="B4374" s="4"/>
      <c r="C4374" s="4"/>
      <c r="D4374" s="4"/>
      <c r="E4374" s="4"/>
    </row>
    <row r="4375" spans="1:5" x14ac:dyDescent="0.2">
      <c r="A4375" s="4"/>
      <c r="B4375" s="4"/>
      <c r="C4375" s="4"/>
      <c r="D4375" s="4"/>
      <c r="E4375" s="4"/>
    </row>
    <row r="4376" spans="1:5" x14ac:dyDescent="0.2">
      <c r="A4376" s="4"/>
      <c r="B4376" s="4"/>
      <c r="C4376" s="4"/>
      <c r="D4376" s="4"/>
      <c r="E4376" s="4"/>
    </row>
    <row r="4377" spans="1:5" x14ac:dyDescent="0.2">
      <c r="A4377" s="4"/>
      <c r="B4377" s="4"/>
      <c r="C4377" s="4"/>
      <c r="D4377" s="4"/>
      <c r="E4377" s="4"/>
    </row>
    <row r="4378" spans="1:5" x14ac:dyDescent="0.2">
      <c r="A4378" s="4"/>
      <c r="B4378" s="4"/>
      <c r="C4378" s="4"/>
      <c r="D4378" s="4"/>
      <c r="E4378" s="4"/>
    </row>
    <row r="4379" spans="1:5" x14ac:dyDescent="0.2">
      <c r="A4379" s="4"/>
      <c r="B4379" s="4"/>
      <c r="C4379" s="4"/>
      <c r="D4379" s="4"/>
      <c r="E4379" s="4"/>
    </row>
    <row r="4380" spans="1:5" x14ac:dyDescent="0.2">
      <c r="A4380" s="4"/>
      <c r="B4380" s="4"/>
      <c r="C4380" s="4"/>
      <c r="D4380" s="4"/>
      <c r="E4380" s="4"/>
    </row>
    <row r="4381" spans="1:5" x14ac:dyDescent="0.2">
      <c r="A4381" s="4"/>
      <c r="B4381" s="4"/>
      <c r="C4381" s="4"/>
      <c r="D4381" s="4"/>
      <c r="E4381" s="4"/>
    </row>
    <row r="4382" spans="1:5" x14ac:dyDescent="0.2">
      <c r="A4382" s="4"/>
      <c r="B4382" s="4"/>
      <c r="C4382" s="4"/>
      <c r="D4382" s="4"/>
      <c r="E4382" s="4"/>
    </row>
    <row r="4383" spans="1:5" x14ac:dyDescent="0.2">
      <c r="A4383" s="4"/>
      <c r="B4383" s="4"/>
      <c r="C4383" s="4"/>
      <c r="D4383" s="4"/>
      <c r="E4383" s="4"/>
    </row>
    <row r="4384" spans="1:5" x14ac:dyDescent="0.2">
      <c r="A4384" s="4"/>
      <c r="B4384" s="4"/>
      <c r="C4384" s="4"/>
      <c r="D4384" s="4"/>
      <c r="E4384" s="4"/>
    </row>
    <row r="4385" spans="1:5" x14ac:dyDescent="0.2">
      <c r="A4385" s="4"/>
      <c r="B4385" s="4"/>
      <c r="C4385" s="4"/>
      <c r="D4385" s="4"/>
      <c r="E4385" s="4"/>
    </row>
    <row r="4386" spans="1:5" x14ac:dyDescent="0.2">
      <c r="A4386" s="4"/>
      <c r="B4386" s="4"/>
      <c r="C4386" s="4"/>
      <c r="D4386" s="4"/>
      <c r="E4386" s="4"/>
    </row>
    <row r="4387" spans="1:5" x14ac:dyDescent="0.2">
      <c r="A4387" s="4"/>
      <c r="B4387" s="4"/>
      <c r="C4387" s="4"/>
      <c r="D4387" s="4"/>
      <c r="E4387" s="4"/>
    </row>
    <row r="4388" spans="1:5" x14ac:dyDescent="0.2">
      <c r="A4388" s="4"/>
      <c r="B4388" s="4"/>
      <c r="C4388" s="4"/>
      <c r="D4388" s="4"/>
      <c r="E4388" s="4"/>
    </row>
    <row r="4389" spans="1:5" x14ac:dyDescent="0.2">
      <c r="A4389" s="4"/>
      <c r="B4389" s="4"/>
      <c r="C4389" s="4"/>
      <c r="D4389" s="4"/>
      <c r="E4389" s="4"/>
    </row>
    <row r="4390" spans="1:5" x14ac:dyDescent="0.2">
      <c r="A4390" s="4"/>
      <c r="B4390" s="4"/>
      <c r="C4390" s="4"/>
      <c r="D4390" s="4"/>
      <c r="E4390" s="4"/>
    </row>
    <row r="4391" spans="1:5" x14ac:dyDescent="0.2">
      <c r="A4391" s="4"/>
      <c r="B4391" s="4"/>
      <c r="C4391" s="4"/>
      <c r="D4391" s="4"/>
      <c r="E4391" s="4"/>
    </row>
    <row r="4392" spans="1:5" x14ac:dyDescent="0.2">
      <c r="A4392" s="4"/>
      <c r="B4392" s="4"/>
      <c r="C4392" s="4"/>
      <c r="D4392" s="4"/>
      <c r="E4392" s="4"/>
    </row>
    <row r="4393" spans="1:5" x14ac:dyDescent="0.2">
      <c r="A4393" s="4"/>
      <c r="B4393" s="4"/>
      <c r="C4393" s="4"/>
      <c r="D4393" s="4"/>
      <c r="E4393" s="4"/>
    </row>
    <row r="4394" spans="1:5" x14ac:dyDescent="0.2">
      <c r="A4394" s="4"/>
      <c r="B4394" s="4"/>
      <c r="C4394" s="4"/>
      <c r="D4394" s="4"/>
      <c r="E4394" s="4"/>
    </row>
    <row r="4395" spans="1:5" x14ac:dyDescent="0.2">
      <c r="A4395" s="4"/>
      <c r="B4395" s="4"/>
      <c r="C4395" s="4"/>
      <c r="D4395" s="4"/>
      <c r="E4395" s="4"/>
    </row>
    <row r="4396" spans="1:5" x14ac:dyDescent="0.2">
      <c r="A4396" s="4"/>
      <c r="B4396" s="4"/>
      <c r="C4396" s="4"/>
      <c r="D4396" s="4"/>
      <c r="E4396" s="4"/>
    </row>
    <row r="4397" spans="1:5" x14ac:dyDescent="0.2">
      <c r="A4397" s="4"/>
      <c r="B4397" s="4"/>
      <c r="C4397" s="4"/>
      <c r="D4397" s="4"/>
      <c r="E4397" s="4"/>
    </row>
    <row r="4398" spans="1:5" x14ac:dyDescent="0.2">
      <c r="A4398" s="4"/>
      <c r="B4398" s="4"/>
      <c r="C4398" s="4"/>
      <c r="D4398" s="4"/>
      <c r="E4398" s="4"/>
    </row>
    <row r="4399" spans="1:5" x14ac:dyDescent="0.2">
      <c r="A4399" s="4"/>
      <c r="B4399" s="4"/>
      <c r="C4399" s="4"/>
      <c r="D4399" s="4"/>
      <c r="E4399" s="4"/>
    </row>
    <row r="4400" spans="1:5" x14ac:dyDescent="0.2">
      <c r="A4400" s="4"/>
      <c r="B4400" s="4"/>
      <c r="C4400" s="4"/>
      <c r="D4400" s="4"/>
      <c r="E4400" s="4"/>
    </row>
    <row r="4401" spans="1:5" x14ac:dyDescent="0.2">
      <c r="A4401" s="4"/>
      <c r="B4401" s="4"/>
      <c r="C4401" s="4"/>
      <c r="D4401" s="4"/>
      <c r="E4401" s="4"/>
    </row>
    <row r="4402" spans="1:5" x14ac:dyDescent="0.2">
      <c r="A4402" s="4"/>
      <c r="B4402" s="4"/>
      <c r="C4402" s="4"/>
      <c r="D4402" s="4"/>
      <c r="E4402" s="4"/>
    </row>
    <row r="4403" spans="1:5" x14ac:dyDescent="0.2">
      <c r="A4403" s="4"/>
      <c r="B4403" s="4"/>
      <c r="C4403" s="4"/>
      <c r="D4403" s="4"/>
      <c r="E4403" s="4"/>
    </row>
    <row r="4404" spans="1:5" x14ac:dyDescent="0.2">
      <c r="A4404" s="4"/>
      <c r="B4404" s="4"/>
      <c r="C4404" s="4"/>
      <c r="D4404" s="4"/>
      <c r="E4404" s="4"/>
    </row>
    <row r="4405" spans="1:5" x14ac:dyDescent="0.2">
      <c r="A4405" s="4"/>
      <c r="B4405" s="4"/>
      <c r="C4405" s="4"/>
      <c r="D4405" s="4"/>
      <c r="E4405" s="4"/>
    </row>
    <row r="4406" spans="1:5" x14ac:dyDescent="0.2">
      <c r="A4406" s="4"/>
      <c r="B4406" s="4"/>
      <c r="C4406" s="4"/>
      <c r="D4406" s="4"/>
      <c r="E4406" s="4"/>
    </row>
    <row r="4407" spans="1:5" x14ac:dyDescent="0.2">
      <c r="A4407" s="4"/>
      <c r="B4407" s="4"/>
      <c r="C4407" s="4"/>
      <c r="D4407" s="4"/>
      <c r="E4407" s="4"/>
    </row>
    <row r="4408" spans="1:5" x14ac:dyDescent="0.2">
      <c r="A4408" s="4"/>
      <c r="B4408" s="4"/>
      <c r="C4408" s="4"/>
      <c r="D4408" s="4"/>
      <c r="E4408" s="4"/>
    </row>
    <row r="4409" spans="1:5" x14ac:dyDescent="0.2">
      <c r="A4409" s="4"/>
      <c r="B4409" s="4"/>
      <c r="C4409" s="4"/>
      <c r="D4409" s="4"/>
      <c r="E4409" s="4"/>
    </row>
    <row r="4410" spans="1:5" x14ac:dyDescent="0.2">
      <c r="A4410" s="4"/>
      <c r="B4410" s="4"/>
      <c r="C4410" s="4"/>
      <c r="D4410" s="4"/>
      <c r="E4410" s="4"/>
    </row>
    <row r="4411" spans="1:5" x14ac:dyDescent="0.2">
      <c r="A4411" s="4"/>
      <c r="B4411" s="4"/>
      <c r="C4411" s="4"/>
      <c r="D4411" s="4"/>
      <c r="E4411" s="4"/>
    </row>
    <row r="4412" spans="1:5" x14ac:dyDescent="0.2">
      <c r="A4412" s="4"/>
      <c r="B4412" s="4"/>
      <c r="C4412" s="4"/>
      <c r="D4412" s="4"/>
      <c r="E4412" s="4"/>
    </row>
    <row r="4413" spans="1:5" x14ac:dyDescent="0.2">
      <c r="A4413" s="4"/>
      <c r="B4413" s="4"/>
      <c r="C4413" s="4"/>
      <c r="D4413" s="4"/>
      <c r="E4413" s="4"/>
    </row>
    <row r="4414" spans="1:5" x14ac:dyDescent="0.2">
      <c r="A4414" s="4"/>
      <c r="B4414" s="4"/>
      <c r="C4414" s="4"/>
      <c r="D4414" s="4"/>
      <c r="E4414" s="4"/>
    </row>
    <row r="4415" spans="1:5" x14ac:dyDescent="0.2">
      <c r="A4415" s="4"/>
      <c r="B4415" s="4"/>
      <c r="C4415" s="4"/>
      <c r="D4415" s="4"/>
      <c r="E4415" s="4"/>
    </row>
    <row r="4416" spans="1:5" x14ac:dyDescent="0.2">
      <c r="A4416" s="4"/>
      <c r="B4416" s="4"/>
      <c r="C4416" s="4"/>
      <c r="D4416" s="4"/>
      <c r="E4416" s="4"/>
    </row>
    <row r="4417" spans="1:5" x14ac:dyDescent="0.2">
      <c r="A4417" s="4"/>
      <c r="B4417" s="4"/>
      <c r="C4417" s="4"/>
      <c r="D4417" s="4"/>
      <c r="E4417" s="4"/>
    </row>
    <row r="4418" spans="1:5" x14ac:dyDescent="0.2">
      <c r="A4418" s="4"/>
      <c r="B4418" s="4"/>
      <c r="C4418" s="4"/>
      <c r="D4418" s="4"/>
      <c r="E4418" s="4"/>
    </row>
    <row r="4419" spans="1:5" x14ac:dyDescent="0.2">
      <c r="A4419" s="4"/>
      <c r="B4419" s="4"/>
      <c r="C4419" s="4"/>
      <c r="D4419" s="4"/>
      <c r="E4419" s="4"/>
    </row>
    <row r="4420" spans="1:5" x14ac:dyDescent="0.2">
      <c r="A4420" s="4"/>
      <c r="B4420" s="4"/>
      <c r="C4420" s="4"/>
      <c r="D4420" s="4"/>
      <c r="E4420" s="4"/>
    </row>
    <row r="4421" spans="1:5" x14ac:dyDescent="0.2">
      <c r="A4421" s="4"/>
      <c r="B4421" s="4"/>
      <c r="C4421" s="4"/>
      <c r="D4421" s="4"/>
      <c r="E4421" s="4"/>
    </row>
    <row r="4422" spans="1:5" x14ac:dyDescent="0.2">
      <c r="A4422" s="4"/>
      <c r="B4422" s="4"/>
      <c r="C4422" s="4"/>
      <c r="D4422" s="4"/>
      <c r="E4422" s="4"/>
    </row>
    <row r="4423" spans="1:5" x14ac:dyDescent="0.2">
      <c r="A4423" s="4"/>
      <c r="B4423" s="4"/>
      <c r="C4423" s="4"/>
      <c r="D4423" s="4"/>
      <c r="E4423" s="4"/>
    </row>
    <row r="4424" spans="1:5" x14ac:dyDescent="0.2">
      <c r="A4424" s="4"/>
      <c r="B4424" s="4"/>
      <c r="C4424" s="4"/>
      <c r="D4424" s="4"/>
      <c r="E4424" s="4"/>
    </row>
    <row r="4425" spans="1:5" x14ac:dyDescent="0.2">
      <c r="A4425" s="4"/>
      <c r="B4425" s="4"/>
      <c r="C4425" s="4"/>
      <c r="D4425" s="4"/>
      <c r="E4425" s="4"/>
    </row>
    <row r="4426" spans="1:5" x14ac:dyDescent="0.2">
      <c r="A4426" s="4"/>
      <c r="B4426" s="4"/>
      <c r="C4426" s="4"/>
      <c r="D4426" s="4"/>
      <c r="E4426" s="4"/>
    </row>
    <row r="4427" spans="1:5" x14ac:dyDescent="0.2">
      <c r="A4427" s="4"/>
      <c r="B4427" s="4"/>
      <c r="C4427" s="4"/>
      <c r="D4427" s="4"/>
      <c r="E4427" s="4"/>
    </row>
    <row r="4428" spans="1:5" x14ac:dyDescent="0.2">
      <c r="A4428" s="4"/>
      <c r="B4428" s="4"/>
      <c r="C4428" s="4"/>
      <c r="D4428" s="4"/>
      <c r="E4428" s="4"/>
    </row>
    <row r="4429" spans="1:5" x14ac:dyDescent="0.2">
      <c r="A4429" s="4"/>
      <c r="B4429" s="4"/>
      <c r="C4429" s="4"/>
      <c r="D4429" s="4"/>
      <c r="E4429" s="4"/>
    </row>
    <row r="4430" spans="1:5" x14ac:dyDescent="0.2">
      <c r="A4430" s="4"/>
      <c r="B4430" s="4"/>
      <c r="C4430" s="4"/>
      <c r="D4430" s="4"/>
      <c r="E4430" s="4"/>
    </row>
    <row r="4431" spans="1:5" x14ac:dyDescent="0.2">
      <c r="A4431" s="4"/>
      <c r="B4431" s="4"/>
      <c r="C4431" s="4"/>
      <c r="D4431" s="4"/>
      <c r="E4431" s="4"/>
    </row>
    <row r="4432" spans="1:5" x14ac:dyDescent="0.2">
      <c r="A4432" s="4"/>
      <c r="B4432" s="4"/>
      <c r="C4432" s="4"/>
      <c r="D4432" s="4"/>
      <c r="E4432" s="4"/>
    </row>
    <row r="4433" spans="1:5" x14ac:dyDescent="0.2">
      <c r="A4433" s="4"/>
      <c r="B4433" s="4"/>
      <c r="C4433" s="4"/>
      <c r="D4433" s="4"/>
      <c r="E4433" s="4"/>
    </row>
    <row r="4434" spans="1:5" x14ac:dyDescent="0.2">
      <c r="A4434" s="4"/>
      <c r="B4434" s="4"/>
      <c r="C4434" s="4"/>
      <c r="D4434" s="4"/>
      <c r="E4434" s="4"/>
    </row>
    <row r="4435" spans="1:5" x14ac:dyDescent="0.2">
      <c r="A4435" s="4"/>
      <c r="B4435" s="4"/>
      <c r="C4435" s="4"/>
      <c r="D4435" s="4"/>
      <c r="E4435" s="4"/>
    </row>
    <row r="4436" spans="1:5" x14ac:dyDescent="0.2">
      <c r="A4436" s="4"/>
      <c r="B4436" s="4"/>
      <c r="C4436" s="4"/>
      <c r="D4436" s="4"/>
      <c r="E4436" s="4"/>
    </row>
    <row r="4437" spans="1:5" x14ac:dyDescent="0.2">
      <c r="A4437" s="4"/>
      <c r="B4437" s="4"/>
      <c r="C4437" s="4"/>
      <c r="D4437" s="4"/>
      <c r="E4437" s="4"/>
    </row>
    <row r="4438" spans="1:5" x14ac:dyDescent="0.2">
      <c r="A4438" s="4"/>
      <c r="B4438" s="4"/>
      <c r="C4438" s="4"/>
      <c r="D4438" s="4"/>
      <c r="E4438" s="4"/>
    </row>
    <row r="4439" spans="1:5" x14ac:dyDescent="0.2">
      <c r="A4439" s="4"/>
      <c r="B4439" s="4"/>
      <c r="C4439" s="4"/>
      <c r="D4439" s="4"/>
      <c r="E4439" s="4"/>
    </row>
    <row r="4440" spans="1:5" x14ac:dyDescent="0.2">
      <c r="A4440" s="4"/>
      <c r="B4440" s="4"/>
      <c r="C4440" s="4"/>
      <c r="D4440" s="4"/>
      <c r="E4440" s="4"/>
    </row>
    <row r="4441" spans="1:5" x14ac:dyDescent="0.2">
      <c r="A4441" s="4"/>
      <c r="B4441" s="4"/>
      <c r="C4441" s="4"/>
      <c r="D4441" s="4"/>
      <c r="E4441" s="4"/>
    </row>
    <row r="4442" spans="1:5" x14ac:dyDescent="0.2">
      <c r="A4442" s="4"/>
      <c r="B4442" s="4"/>
      <c r="C4442" s="4"/>
      <c r="D4442" s="4"/>
      <c r="E4442" s="4"/>
    </row>
    <row r="4443" spans="1:5" x14ac:dyDescent="0.2">
      <c r="A4443" s="4"/>
      <c r="B4443" s="4"/>
      <c r="C4443" s="4"/>
      <c r="D4443" s="4"/>
      <c r="E4443" s="4"/>
    </row>
    <row r="4444" spans="1:5" x14ac:dyDescent="0.2">
      <c r="A4444" s="4"/>
      <c r="B4444" s="4"/>
      <c r="C4444" s="4"/>
      <c r="D4444" s="4"/>
      <c r="E4444" s="4"/>
    </row>
    <row r="4445" spans="1:5" x14ac:dyDescent="0.2">
      <c r="A4445" s="4"/>
      <c r="B4445" s="4"/>
      <c r="C4445" s="4"/>
      <c r="D4445" s="4"/>
      <c r="E4445" s="4"/>
    </row>
    <row r="4446" spans="1:5" x14ac:dyDescent="0.2">
      <c r="A4446" s="4"/>
      <c r="B4446" s="4"/>
      <c r="C4446" s="4"/>
      <c r="D4446" s="4"/>
      <c r="E4446" s="4"/>
    </row>
    <row r="4447" spans="1:5" x14ac:dyDescent="0.2">
      <c r="A4447" s="4"/>
      <c r="B4447" s="4"/>
      <c r="C4447" s="4"/>
      <c r="D4447" s="4"/>
      <c r="E4447" s="4"/>
    </row>
    <row r="4448" spans="1:5" x14ac:dyDescent="0.2">
      <c r="A4448" s="4"/>
      <c r="B4448" s="4"/>
      <c r="C4448" s="4"/>
      <c r="D4448" s="4"/>
      <c r="E4448" s="4"/>
    </row>
    <row r="4449" spans="1:5" x14ac:dyDescent="0.2">
      <c r="A4449" s="4"/>
      <c r="B4449" s="4"/>
      <c r="C4449" s="4"/>
      <c r="D4449" s="4"/>
      <c r="E4449" s="4"/>
    </row>
    <row r="4450" spans="1:5" x14ac:dyDescent="0.2">
      <c r="A4450" s="4"/>
      <c r="B4450" s="4"/>
      <c r="C4450" s="4"/>
      <c r="D4450" s="4"/>
      <c r="E4450" s="4"/>
    </row>
    <row r="4451" spans="1:5" x14ac:dyDescent="0.2">
      <c r="A4451" s="4"/>
      <c r="B4451" s="4"/>
      <c r="C4451" s="4"/>
      <c r="D4451" s="4"/>
      <c r="E4451" s="4"/>
    </row>
    <row r="4452" spans="1:5" x14ac:dyDescent="0.2">
      <c r="A4452" s="4"/>
      <c r="B4452" s="4"/>
      <c r="C4452" s="4"/>
      <c r="D4452" s="4"/>
      <c r="E4452" s="4"/>
    </row>
    <row r="4453" spans="1:5" x14ac:dyDescent="0.2">
      <c r="A4453" s="4"/>
      <c r="B4453" s="4"/>
      <c r="C4453" s="4"/>
      <c r="D4453" s="4"/>
      <c r="E4453" s="4"/>
    </row>
    <row r="4454" spans="1:5" x14ac:dyDescent="0.2">
      <c r="A4454" s="4"/>
      <c r="B4454" s="4"/>
      <c r="C4454" s="4"/>
      <c r="D4454" s="4"/>
      <c r="E4454" s="4"/>
    </row>
    <row r="4455" spans="1:5" x14ac:dyDescent="0.2">
      <c r="A4455" s="4"/>
      <c r="B4455" s="4"/>
      <c r="C4455" s="4"/>
      <c r="D4455" s="4"/>
      <c r="E4455" s="4"/>
    </row>
    <row r="4456" spans="1:5" x14ac:dyDescent="0.2">
      <c r="A4456" s="4"/>
      <c r="B4456" s="4"/>
      <c r="C4456" s="4"/>
      <c r="D4456" s="4"/>
      <c r="E4456" s="4"/>
    </row>
    <row r="4457" spans="1:5" x14ac:dyDescent="0.2">
      <c r="A4457" s="4"/>
      <c r="B4457" s="4"/>
      <c r="C4457" s="4"/>
      <c r="D4457" s="4"/>
      <c r="E4457" s="4"/>
    </row>
    <row r="4458" spans="1:5" x14ac:dyDescent="0.2">
      <c r="A4458" s="4"/>
      <c r="B4458" s="4"/>
      <c r="C4458" s="4"/>
      <c r="D4458" s="4"/>
      <c r="E4458" s="4"/>
    </row>
    <row r="4459" spans="1:5" x14ac:dyDescent="0.2">
      <c r="A4459" s="4"/>
      <c r="B4459" s="4"/>
      <c r="C4459" s="4"/>
      <c r="D4459" s="4"/>
      <c r="E4459" s="4"/>
    </row>
    <row r="4460" spans="1:5" x14ac:dyDescent="0.2">
      <c r="A4460" s="4"/>
      <c r="B4460" s="4"/>
      <c r="C4460" s="4"/>
      <c r="D4460" s="4"/>
      <c r="E4460" s="4"/>
    </row>
    <row r="4461" spans="1:5" x14ac:dyDescent="0.2">
      <c r="A4461" s="4"/>
      <c r="B4461" s="4"/>
      <c r="C4461" s="4"/>
      <c r="D4461" s="4"/>
      <c r="E4461" s="4"/>
    </row>
    <row r="4462" spans="1:5" x14ac:dyDescent="0.2">
      <c r="A4462" s="4"/>
      <c r="B4462" s="4"/>
      <c r="C4462" s="4"/>
      <c r="D4462" s="4"/>
      <c r="E4462" s="4"/>
    </row>
    <row r="4463" spans="1:5" x14ac:dyDescent="0.2">
      <c r="A4463" s="4"/>
      <c r="B4463" s="4"/>
      <c r="C4463" s="4"/>
      <c r="D4463" s="4"/>
      <c r="E4463" s="4"/>
    </row>
    <row r="4464" spans="1:5" x14ac:dyDescent="0.2">
      <c r="A4464" s="4"/>
      <c r="B4464" s="4"/>
      <c r="C4464" s="4"/>
      <c r="D4464" s="4"/>
      <c r="E4464" s="4"/>
    </row>
    <row r="4465" spans="1:5" x14ac:dyDescent="0.2">
      <c r="A4465" s="4"/>
      <c r="B4465" s="4"/>
      <c r="C4465" s="4"/>
      <c r="D4465" s="4"/>
      <c r="E4465" s="4"/>
    </row>
    <row r="4466" spans="1:5" x14ac:dyDescent="0.2">
      <c r="A4466" s="4"/>
      <c r="B4466" s="4"/>
      <c r="C4466" s="4"/>
      <c r="D4466" s="4"/>
      <c r="E4466" s="4"/>
    </row>
    <row r="4467" spans="1:5" x14ac:dyDescent="0.2">
      <c r="A4467" s="4"/>
      <c r="B4467" s="4"/>
      <c r="C4467" s="4"/>
      <c r="D4467" s="4"/>
      <c r="E4467" s="4"/>
    </row>
    <row r="4468" spans="1:5" x14ac:dyDescent="0.2">
      <c r="A4468" s="4"/>
      <c r="B4468" s="4"/>
      <c r="C4468" s="4"/>
      <c r="D4468" s="4"/>
      <c r="E4468" s="4"/>
    </row>
    <row r="4469" spans="1:5" x14ac:dyDescent="0.2">
      <c r="A4469" s="4"/>
      <c r="B4469" s="4"/>
      <c r="C4469" s="4"/>
      <c r="D4469" s="4"/>
      <c r="E4469" s="4"/>
    </row>
    <row r="4470" spans="1:5" x14ac:dyDescent="0.2">
      <c r="A4470" s="4"/>
      <c r="B4470" s="4"/>
      <c r="C4470" s="4"/>
      <c r="D4470" s="4"/>
      <c r="E4470" s="4"/>
    </row>
    <row r="4471" spans="1:5" x14ac:dyDescent="0.2">
      <c r="A4471" s="4"/>
      <c r="B4471" s="4"/>
      <c r="C4471" s="4"/>
      <c r="D4471" s="4"/>
      <c r="E4471" s="4"/>
    </row>
    <row r="4472" spans="1:5" x14ac:dyDescent="0.2">
      <c r="A4472" s="4"/>
      <c r="B4472" s="4"/>
      <c r="C4472" s="4"/>
      <c r="D4472" s="4"/>
      <c r="E4472" s="4"/>
    </row>
    <row r="4473" spans="1:5" x14ac:dyDescent="0.2">
      <c r="A4473" s="4"/>
      <c r="B4473" s="4"/>
      <c r="C4473" s="4"/>
      <c r="D4473" s="4"/>
      <c r="E4473" s="4"/>
    </row>
    <row r="4474" spans="1:5" x14ac:dyDescent="0.2">
      <c r="A4474" s="4"/>
      <c r="B4474" s="4"/>
      <c r="C4474" s="4"/>
      <c r="D4474" s="4"/>
      <c r="E4474" s="4"/>
    </row>
    <row r="4475" spans="1:5" x14ac:dyDescent="0.2">
      <c r="A4475" s="4"/>
      <c r="B4475" s="4"/>
      <c r="C4475" s="4"/>
      <c r="D4475" s="4"/>
      <c r="E4475" s="4"/>
    </row>
    <row r="4476" spans="1:5" x14ac:dyDescent="0.2">
      <c r="A4476" s="4"/>
      <c r="B4476" s="4"/>
      <c r="C4476" s="4"/>
      <c r="D4476" s="4"/>
      <c r="E4476" s="4"/>
    </row>
    <row r="4477" spans="1:5" x14ac:dyDescent="0.2">
      <c r="A4477" s="4"/>
      <c r="B4477" s="4"/>
      <c r="C4477" s="4"/>
      <c r="D4477" s="4"/>
      <c r="E4477" s="4"/>
    </row>
    <row r="4478" spans="1:5" x14ac:dyDescent="0.2">
      <c r="A4478" s="4"/>
      <c r="B4478" s="4"/>
      <c r="C4478" s="4"/>
      <c r="D4478" s="4"/>
      <c r="E4478" s="4"/>
    </row>
    <row r="4479" spans="1:5" x14ac:dyDescent="0.2">
      <c r="A4479" s="4"/>
      <c r="B4479" s="4"/>
      <c r="C4479" s="4"/>
      <c r="D4479" s="4"/>
      <c r="E4479" s="4"/>
    </row>
    <row r="4480" spans="1:5" x14ac:dyDescent="0.2">
      <c r="A4480" s="4"/>
      <c r="B4480" s="4"/>
      <c r="C4480" s="4"/>
      <c r="D4480" s="4"/>
      <c r="E4480" s="4"/>
    </row>
    <row r="4481" spans="1:5" x14ac:dyDescent="0.2">
      <c r="A4481" s="4"/>
      <c r="B4481" s="4"/>
      <c r="C4481" s="4"/>
      <c r="D4481" s="4"/>
      <c r="E4481" s="4"/>
    </row>
    <row r="4482" spans="1:5" x14ac:dyDescent="0.2">
      <c r="A4482" s="4"/>
      <c r="B4482" s="4"/>
      <c r="C4482" s="4"/>
      <c r="D4482" s="4"/>
      <c r="E4482" s="4"/>
    </row>
    <row r="4483" spans="1:5" x14ac:dyDescent="0.2">
      <c r="A4483" s="4"/>
      <c r="B4483" s="4"/>
      <c r="C4483" s="4"/>
      <c r="D4483" s="4"/>
      <c r="E4483" s="4"/>
    </row>
    <row r="4484" spans="1:5" x14ac:dyDescent="0.2">
      <c r="A4484" s="4"/>
      <c r="B4484" s="4"/>
      <c r="C4484" s="4"/>
      <c r="D4484" s="4"/>
      <c r="E4484" s="4"/>
    </row>
    <row r="4485" spans="1:5" x14ac:dyDescent="0.2">
      <c r="A4485" s="4"/>
      <c r="B4485" s="4"/>
      <c r="C4485" s="4"/>
      <c r="D4485" s="4"/>
      <c r="E4485" s="4"/>
    </row>
    <row r="4486" spans="1:5" x14ac:dyDescent="0.2">
      <c r="A4486" s="4"/>
      <c r="B4486" s="4"/>
      <c r="C4486" s="4"/>
      <c r="D4486" s="4"/>
      <c r="E4486" s="4"/>
    </row>
    <row r="4487" spans="1:5" x14ac:dyDescent="0.2">
      <c r="A4487" s="4"/>
      <c r="B4487" s="4"/>
      <c r="C4487" s="4"/>
      <c r="D4487" s="4"/>
      <c r="E4487" s="4"/>
    </row>
    <row r="4488" spans="1:5" x14ac:dyDescent="0.2">
      <c r="A4488" s="4"/>
      <c r="B4488" s="4"/>
      <c r="C4488" s="4"/>
      <c r="D4488" s="4"/>
      <c r="E4488" s="4"/>
    </row>
    <row r="4489" spans="1:5" x14ac:dyDescent="0.2">
      <c r="A4489" s="4"/>
      <c r="B4489" s="4"/>
      <c r="C4489" s="4"/>
      <c r="D4489" s="4"/>
      <c r="E4489" s="4"/>
    </row>
    <row r="4490" spans="1:5" x14ac:dyDescent="0.2">
      <c r="A4490" s="4"/>
      <c r="B4490" s="4"/>
      <c r="C4490" s="4"/>
      <c r="D4490" s="4"/>
      <c r="E4490" s="4"/>
    </row>
    <row r="4491" spans="1:5" x14ac:dyDescent="0.2">
      <c r="A4491" s="4"/>
      <c r="B4491" s="4"/>
      <c r="C4491" s="4"/>
      <c r="D4491" s="4"/>
      <c r="E4491" s="4"/>
    </row>
    <row r="4492" spans="1:5" x14ac:dyDescent="0.2">
      <c r="A4492" s="4"/>
      <c r="B4492" s="4"/>
      <c r="C4492" s="4"/>
      <c r="D4492" s="4"/>
      <c r="E4492" s="4"/>
    </row>
    <row r="4493" spans="1:5" x14ac:dyDescent="0.2">
      <c r="A4493" s="4"/>
      <c r="B4493" s="4"/>
      <c r="C4493" s="4"/>
      <c r="D4493" s="4"/>
      <c r="E4493" s="4"/>
    </row>
    <row r="4494" spans="1:5" x14ac:dyDescent="0.2">
      <c r="A4494" s="4"/>
      <c r="B4494" s="4"/>
      <c r="C4494" s="4"/>
      <c r="D4494" s="4"/>
      <c r="E4494" s="4"/>
    </row>
    <row r="4495" spans="1:5" x14ac:dyDescent="0.2">
      <c r="A4495" s="4"/>
      <c r="B4495" s="4"/>
      <c r="C4495" s="4"/>
      <c r="D4495" s="4"/>
      <c r="E4495" s="4"/>
    </row>
    <row r="4496" spans="1:5" x14ac:dyDescent="0.2">
      <c r="A4496" s="4"/>
      <c r="B4496" s="4"/>
      <c r="C4496" s="4"/>
      <c r="D4496" s="4"/>
      <c r="E4496" s="4"/>
    </row>
    <row r="4497" spans="1:5" x14ac:dyDescent="0.2">
      <c r="A4497" s="4"/>
      <c r="B4497" s="4"/>
      <c r="C4497" s="4"/>
      <c r="D4497" s="4"/>
      <c r="E4497" s="4"/>
    </row>
    <row r="4498" spans="1:5" x14ac:dyDescent="0.2">
      <c r="A4498" s="4"/>
      <c r="B4498" s="4"/>
      <c r="C4498" s="4"/>
      <c r="D4498" s="4"/>
      <c r="E4498" s="4"/>
    </row>
    <row r="4499" spans="1:5" x14ac:dyDescent="0.2">
      <c r="A4499" s="4"/>
      <c r="B4499" s="4"/>
      <c r="C4499" s="4"/>
      <c r="D4499" s="4"/>
      <c r="E4499" s="4"/>
    </row>
    <row r="4500" spans="1:5" x14ac:dyDescent="0.2">
      <c r="A4500" s="4"/>
      <c r="B4500" s="4"/>
      <c r="C4500" s="4"/>
      <c r="D4500" s="4"/>
      <c r="E4500" s="4"/>
    </row>
    <row r="4501" spans="1:5" x14ac:dyDescent="0.2">
      <c r="A4501" s="4"/>
      <c r="B4501" s="4"/>
      <c r="C4501" s="4"/>
      <c r="D4501" s="4"/>
      <c r="E4501" s="4"/>
    </row>
    <row r="4502" spans="1:5" x14ac:dyDescent="0.2">
      <c r="A4502" s="4"/>
      <c r="B4502" s="4"/>
      <c r="C4502" s="4"/>
      <c r="D4502" s="4"/>
      <c r="E4502" s="4"/>
    </row>
    <row r="4503" spans="1:5" x14ac:dyDescent="0.2">
      <c r="A4503" s="4"/>
      <c r="B4503" s="4"/>
      <c r="C4503" s="4"/>
      <c r="D4503" s="4"/>
      <c r="E4503" s="4"/>
    </row>
    <row r="4504" spans="1:5" x14ac:dyDescent="0.2">
      <c r="A4504" s="4"/>
      <c r="B4504" s="4"/>
      <c r="C4504" s="4"/>
      <c r="D4504" s="4"/>
      <c r="E4504" s="4"/>
    </row>
    <row r="4505" spans="1:5" x14ac:dyDescent="0.2">
      <c r="A4505" s="4"/>
      <c r="B4505" s="4"/>
      <c r="C4505" s="4"/>
      <c r="D4505" s="4"/>
      <c r="E4505" s="4"/>
    </row>
    <row r="4506" spans="1:5" x14ac:dyDescent="0.2">
      <c r="A4506" s="4"/>
      <c r="B4506" s="4"/>
      <c r="C4506" s="4"/>
      <c r="D4506" s="4"/>
      <c r="E4506" s="4"/>
    </row>
    <row r="4507" spans="1:5" x14ac:dyDescent="0.2">
      <c r="A4507" s="4"/>
      <c r="B4507" s="4"/>
      <c r="C4507" s="4"/>
      <c r="D4507" s="4"/>
      <c r="E4507" s="4"/>
    </row>
    <row r="4508" spans="1:5" x14ac:dyDescent="0.2">
      <c r="A4508" s="4"/>
      <c r="B4508" s="4"/>
      <c r="C4508" s="4"/>
      <c r="D4508" s="4"/>
      <c r="E4508" s="4"/>
    </row>
    <row r="4509" spans="1:5" x14ac:dyDescent="0.2">
      <c r="A4509" s="4"/>
      <c r="B4509" s="4"/>
      <c r="C4509" s="4"/>
      <c r="D4509" s="4"/>
      <c r="E4509" s="4"/>
    </row>
    <row r="4510" spans="1:5" x14ac:dyDescent="0.2">
      <c r="A4510" s="4"/>
      <c r="B4510" s="4"/>
      <c r="C4510" s="4"/>
      <c r="D4510" s="4"/>
      <c r="E4510" s="4"/>
    </row>
    <row r="4511" spans="1:5" x14ac:dyDescent="0.2">
      <c r="A4511" s="4"/>
      <c r="B4511" s="4"/>
      <c r="C4511" s="4"/>
      <c r="D4511" s="4"/>
      <c r="E4511" s="4"/>
    </row>
    <row r="4512" spans="1:5" x14ac:dyDescent="0.2">
      <c r="A4512" s="4"/>
      <c r="B4512" s="4"/>
      <c r="C4512" s="4"/>
      <c r="D4512" s="4"/>
      <c r="E4512" s="4"/>
    </row>
    <row r="4513" spans="1:5" x14ac:dyDescent="0.2">
      <c r="A4513" s="4"/>
      <c r="B4513" s="4"/>
      <c r="C4513" s="4"/>
      <c r="D4513" s="4"/>
      <c r="E4513" s="4"/>
    </row>
    <row r="4514" spans="1:5" x14ac:dyDescent="0.2">
      <c r="A4514" s="4"/>
      <c r="B4514" s="4"/>
      <c r="C4514" s="4"/>
      <c r="D4514" s="4"/>
      <c r="E4514" s="4"/>
    </row>
    <row r="4515" spans="1:5" x14ac:dyDescent="0.2">
      <c r="A4515" s="4"/>
      <c r="B4515" s="4"/>
      <c r="C4515" s="4"/>
      <c r="D4515" s="4"/>
      <c r="E4515" s="4"/>
    </row>
    <row r="4516" spans="1:5" x14ac:dyDescent="0.2">
      <c r="A4516" s="4"/>
      <c r="B4516" s="4"/>
      <c r="C4516" s="4"/>
      <c r="D4516" s="4"/>
      <c r="E4516" s="4"/>
    </row>
    <row r="4517" spans="1:5" x14ac:dyDescent="0.2">
      <c r="A4517" s="4"/>
      <c r="B4517" s="4"/>
      <c r="C4517" s="4"/>
      <c r="D4517" s="4"/>
      <c r="E4517" s="4"/>
    </row>
    <row r="4518" spans="1:5" x14ac:dyDescent="0.2">
      <c r="A4518" s="4"/>
      <c r="B4518" s="4"/>
      <c r="C4518" s="4"/>
      <c r="D4518" s="4"/>
      <c r="E4518" s="4"/>
    </row>
    <row r="4519" spans="1:5" x14ac:dyDescent="0.2">
      <c r="A4519" s="4"/>
      <c r="B4519" s="4"/>
      <c r="C4519" s="4"/>
      <c r="D4519" s="4"/>
      <c r="E4519" s="4"/>
    </row>
    <row r="4520" spans="1:5" x14ac:dyDescent="0.2">
      <c r="A4520" s="4"/>
      <c r="B4520" s="4"/>
      <c r="C4520" s="4"/>
      <c r="D4520" s="4"/>
      <c r="E4520" s="4"/>
    </row>
    <row r="4521" spans="1:5" x14ac:dyDescent="0.2">
      <c r="A4521" s="4"/>
      <c r="B4521" s="4"/>
      <c r="C4521" s="4"/>
      <c r="D4521" s="4"/>
      <c r="E4521" s="4"/>
    </row>
    <row r="4522" spans="1:5" x14ac:dyDescent="0.2">
      <c r="A4522" s="4"/>
      <c r="B4522" s="4"/>
      <c r="C4522" s="4"/>
      <c r="D4522" s="4"/>
      <c r="E4522" s="4"/>
    </row>
    <row r="4523" spans="1:5" x14ac:dyDescent="0.2">
      <c r="A4523" s="4"/>
      <c r="B4523" s="4"/>
      <c r="C4523" s="4"/>
      <c r="D4523" s="4"/>
      <c r="E4523" s="4"/>
    </row>
    <row r="4524" spans="1:5" x14ac:dyDescent="0.2">
      <c r="A4524" s="4"/>
      <c r="B4524" s="4"/>
      <c r="C4524" s="4"/>
      <c r="D4524" s="4"/>
      <c r="E4524" s="4"/>
    </row>
    <row r="4525" spans="1:5" x14ac:dyDescent="0.2">
      <c r="A4525" s="4"/>
      <c r="B4525" s="4"/>
      <c r="C4525" s="4"/>
      <c r="D4525" s="4"/>
      <c r="E4525" s="4"/>
    </row>
    <row r="4526" spans="1:5" x14ac:dyDescent="0.2">
      <c r="A4526" s="4"/>
      <c r="B4526" s="4"/>
      <c r="C4526" s="4"/>
      <c r="D4526" s="4"/>
      <c r="E4526" s="4"/>
    </row>
    <row r="4527" spans="1:5" x14ac:dyDescent="0.2">
      <c r="A4527" s="4"/>
      <c r="B4527" s="4"/>
      <c r="C4527" s="4"/>
      <c r="D4527" s="4"/>
      <c r="E4527" s="4"/>
    </row>
    <row r="4528" spans="1:5" x14ac:dyDescent="0.2">
      <c r="A4528" s="4"/>
      <c r="B4528" s="4"/>
      <c r="C4528" s="4"/>
      <c r="D4528" s="4"/>
      <c r="E4528" s="4"/>
    </row>
    <row r="4529" spans="1:5" x14ac:dyDescent="0.2">
      <c r="A4529" s="4"/>
      <c r="B4529" s="4"/>
      <c r="C4529" s="4"/>
      <c r="D4529" s="4"/>
      <c r="E4529" s="4"/>
    </row>
    <row r="4530" spans="1:5" x14ac:dyDescent="0.2">
      <c r="A4530" s="4"/>
      <c r="B4530" s="4"/>
      <c r="C4530" s="4"/>
      <c r="D4530" s="4"/>
      <c r="E4530" s="4"/>
    </row>
    <row r="4531" spans="1:5" x14ac:dyDescent="0.2">
      <c r="A4531" s="4"/>
      <c r="B4531" s="4"/>
      <c r="C4531" s="4"/>
      <c r="D4531" s="4"/>
      <c r="E4531" s="4"/>
    </row>
    <row r="4532" spans="1:5" x14ac:dyDescent="0.2">
      <c r="A4532" s="4"/>
      <c r="B4532" s="4"/>
      <c r="C4532" s="4"/>
      <c r="D4532" s="4"/>
      <c r="E4532" s="4"/>
    </row>
    <row r="4533" spans="1:5" x14ac:dyDescent="0.2">
      <c r="A4533" s="4"/>
      <c r="B4533" s="4"/>
      <c r="C4533" s="4"/>
      <c r="D4533" s="4"/>
      <c r="E4533" s="4"/>
    </row>
    <row r="4534" spans="1:5" x14ac:dyDescent="0.2">
      <c r="A4534" s="4"/>
      <c r="B4534" s="4"/>
      <c r="C4534" s="4"/>
      <c r="D4534" s="4"/>
      <c r="E4534" s="4"/>
    </row>
    <row r="4535" spans="1:5" x14ac:dyDescent="0.2">
      <c r="A4535" s="4"/>
      <c r="B4535" s="4"/>
      <c r="C4535" s="4"/>
      <c r="D4535" s="4"/>
      <c r="E4535" s="4"/>
    </row>
    <row r="4536" spans="1:5" x14ac:dyDescent="0.2">
      <c r="A4536" s="4"/>
      <c r="B4536" s="4"/>
      <c r="C4536" s="4"/>
      <c r="D4536" s="4"/>
      <c r="E4536" s="4"/>
    </row>
    <row r="4537" spans="1:5" x14ac:dyDescent="0.2">
      <c r="A4537" s="4"/>
      <c r="B4537" s="4"/>
      <c r="C4537" s="4"/>
      <c r="D4537" s="4"/>
      <c r="E4537" s="4"/>
    </row>
    <row r="4538" spans="1:5" x14ac:dyDescent="0.2">
      <c r="A4538" s="4"/>
      <c r="B4538" s="4"/>
      <c r="C4538" s="4"/>
      <c r="D4538" s="4"/>
      <c r="E4538" s="4"/>
    </row>
    <row r="4539" spans="1:5" x14ac:dyDescent="0.2">
      <c r="A4539" s="4"/>
      <c r="B4539" s="4"/>
      <c r="C4539" s="4"/>
      <c r="D4539" s="4"/>
      <c r="E4539" s="4"/>
    </row>
    <row r="4540" spans="1:5" x14ac:dyDescent="0.2">
      <c r="A4540" s="4"/>
      <c r="B4540" s="4"/>
      <c r="C4540" s="4"/>
      <c r="D4540" s="4"/>
      <c r="E4540" s="4"/>
    </row>
    <row r="4541" spans="1:5" x14ac:dyDescent="0.2">
      <c r="A4541" s="4"/>
      <c r="B4541" s="4"/>
      <c r="C4541" s="4"/>
      <c r="D4541" s="4"/>
      <c r="E4541" s="4"/>
    </row>
    <row r="4542" spans="1:5" x14ac:dyDescent="0.2">
      <c r="A4542" s="4"/>
      <c r="B4542" s="4"/>
      <c r="C4542" s="4"/>
      <c r="D4542" s="4"/>
      <c r="E4542" s="4"/>
    </row>
    <row r="4543" spans="1:5" x14ac:dyDescent="0.2">
      <c r="A4543" s="4"/>
      <c r="B4543" s="4"/>
      <c r="C4543" s="4"/>
      <c r="D4543" s="4"/>
      <c r="E4543" s="4"/>
    </row>
    <row r="4544" spans="1:5" x14ac:dyDescent="0.2">
      <c r="A4544" s="4"/>
      <c r="B4544" s="4"/>
      <c r="C4544" s="4"/>
      <c r="D4544" s="4"/>
      <c r="E4544" s="4"/>
    </row>
    <row r="4545" spans="1:5" x14ac:dyDescent="0.2">
      <c r="A4545" s="4"/>
      <c r="B4545" s="4"/>
      <c r="C4545" s="4"/>
      <c r="D4545" s="4"/>
      <c r="E4545" s="4"/>
    </row>
    <row r="4546" spans="1:5" x14ac:dyDescent="0.2">
      <c r="A4546" s="4"/>
      <c r="B4546" s="4"/>
      <c r="C4546" s="4"/>
      <c r="D4546" s="4"/>
      <c r="E4546" s="4"/>
    </row>
    <row r="4547" spans="1:5" x14ac:dyDescent="0.2">
      <c r="A4547" s="4"/>
      <c r="B4547" s="4"/>
      <c r="C4547" s="4"/>
      <c r="D4547" s="4"/>
      <c r="E4547" s="4"/>
    </row>
    <row r="4548" spans="1:5" x14ac:dyDescent="0.2">
      <c r="A4548" s="4"/>
      <c r="B4548" s="4"/>
      <c r="C4548" s="4"/>
      <c r="D4548" s="4"/>
      <c r="E4548" s="4"/>
    </row>
    <row r="4549" spans="1:5" x14ac:dyDescent="0.2">
      <c r="A4549" s="4"/>
      <c r="B4549" s="4"/>
      <c r="C4549" s="4"/>
      <c r="D4549" s="4"/>
      <c r="E4549" s="4"/>
    </row>
    <row r="4550" spans="1:5" x14ac:dyDescent="0.2">
      <c r="A4550" s="4"/>
      <c r="B4550" s="4"/>
      <c r="C4550" s="4"/>
      <c r="D4550" s="4"/>
      <c r="E4550" s="4"/>
    </row>
    <row r="4551" spans="1:5" x14ac:dyDescent="0.2">
      <c r="A4551" s="4"/>
      <c r="B4551" s="4"/>
      <c r="C4551" s="4"/>
      <c r="D4551" s="4"/>
      <c r="E4551" s="4"/>
    </row>
    <row r="4552" spans="1:5" x14ac:dyDescent="0.2">
      <c r="A4552" s="4"/>
      <c r="B4552" s="4"/>
      <c r="C4552" s="4"/>
      <c r="D4552" s="4"/>
      <c r="E4552" s="4"/>
    </row>
    <row r="4553" spans="1:5" x14ac:dyDescent="0.2">
      <c r="A4553" s="4"/>
      <c r="B4553" s="4"/>
      <c r="C4553" s="4"/>
      <c r="D4553" s="4"/>
      <c r="E4553" s="4"/>
    </row>
    <row r="4554" spans="1:5" x14ac:dyDescent="0.2">
      <c r="A4554" s="4"/>
      <c r="B4554" s="4"/>
      <c r="C4554" s="4"/>
      <c r="D4554" s="4"/>
      <c r="E4554" s="4"/>
    </row>
    <row r="4555" spans="1:5" x14ac:dyDescent="0.2">
      <c r="A4555" s="4"/>
      <c r="B4555" s="4"/>
      <c r="C4555" s="4"/>
      <c r="D4555" s="4"/>
      <c r="E4555" s="4"/>
    </row>
    <row r="4556" spans="1:5" x14ac:dyDescent="0.2">
      <c r="A4556" s="4"/>
      <c r="B4556" s="4"/>
      <c r="C4556" s="4"/>
      <c r="D4556" s="4"/>
      <c r="E4556" s="4"/>
    </row>
    <row r="4557" spans="1:5" x14ac:dyDescent="0.2">
      <c r="A4557" s="4"/>
      <c r="B4557" s="4"/>
      <c r="C4557" s="4"/>
      <c r="D4557" s="4"/>
      <c r="E4557" s="4"/>
    </row>
    <row r="4558" spans="1:5" x14ac:dyDescent="0.2">
      <c r="A4558" s="4"/>
      <c r="B4558" s="4"/>
      <c r="C4558" s="4"/>
      <c r="D4558" s="4"/>
      <c r="E4558" s="4"/>
    </row>
    <row r="4559" spans="1:5" x14ac:dyDescent="0.2">
      <c r="A4559" s="4"/>
      <c r="B4559" s="4"/>
      <c r="C4559" s="4"/>
      <c r="D4559" s="4"/>
      <c r="E4559" s="4"/>
    </row>
    <row r="4560" spans="1:5" x14ac:dyDescent="0.2">
      <c r="A4560" s="4"/>
      <c r="B4560" s="4"/>
      <c r="C4560" s="4"/>
      <c r="D4560" s="4"/>
      <c r="E4560" s="4"/>
    </row>
    <row r="4561" spans="1:5" x14ac:dyDescent="0.2">
      <c r="A4561" s="4"/>
      <c r="B4561" s="4"/>
      <c r="C4561" s="4"/>
      <c r="D4561" s="4"/>
      <c r="E4561" s="4"/>
    </row>
    <row r="4562" spans="1:5" x14ac:dyDescent="0.2">
      <c r="A4562" s="4"/>
      <c r="B4562" s="4"/>
      <c r="C4562" s="4"/>
      <c r="D4562" s="4"/>
      <c r="E4562" s="4"/>
    </row>
    <row r="4563" spans="1:5" x14ac:dyDescent="0.2">
      <c r="A4563" s="4"/>
      <c r="B4563" s="4"/>
      <c r="C4563" s="4"/>
      <c r="D4563" s="4"/>
      <c r="E4563" s="4"/>
    </row>
    <row r="4564" spans="1:5" x14ac:dyDescent="0.2">
      <c r="A4564" s="4"/>
      <c r="B4564" s="4"/>
      <c r="C4564" s="4"/>
      <c r="D4564" s="4"/>
      <c r="E4564" s="4"/>
    </row>
    <row r="4565" spans="1:5" x14ac:dyDescent="0.2">
      <c r="A4565" s="4"/>
      <c r="B4565" s="4"/>
      <c r="C4565" s="4"/>
      <c r="D4565" s="4"/>
      <c r="E4565" s="4"/>
    </row>
    <row r="4566" spans="1:5" x14ac:dyDescent="0.2">
      <c r="A4566" s="4"/>
      <c r="B4566" s="4"/>
      <c r="C4566" s="4"/>
      <c r="D4566" s="4"/>
      <c r="E4566" s="4"/>
    </row>
    <row r="4567" spans="1:5" x14ac:dyDescent="0.2">
      <c r="A4567" s="4"/>
      <c r="B4567" s="4"/>
      <c r="C4567" s="4"/>
      <c r="D4567" s="4"/>
      <c r="E4567" s="4"/>
    </row>
    <row r="4568" spans="1:5" x14ac:dyDescent="0.2">
      <c r="A4568" s="4"/>
      <c r="B4568" s="4"/>
      <c r="C4568" s="4"/>
      <c r="D4568" s="4"/>
      <c r="E4568" s="4"/>
    </row>
    <row r="4569" spans="1:5" x14ac:dyDescent="0.2">
      <c r="A4569" s="4"/>
      <c r="B4569" s="4"/>
      <c r="C4569" s="4"/>
      <c r="D4569" s="4"/>
      <c r="E4569" s="4"/>
    </row>
    <row r="4570" spans="1:5" x14ac:dyDescent="0.2">
      <c r="A4570" s="4"/>
      <c r="B4570" s="4"/>
      <c r="C4570" s="4"/>
      <c r="D4570" s="4"/>
      <c r="E4570" s="4"/>
    </row>
    <row r="4571" spans="1:5" x14ac:dyDescent="0.2">
      <c r="A4571" s="4"/>
      <c r="B4571" s="4"/>
      <c r="C4571" s="4"/>
      <c r="D4571" s="4"/>
      <c r="E4571" s="4"/>
    </row>
    <row r="4572" spans="1:5" x14ac:dyDescent="0.2">
      <c r="A4572" s="4"/>
      <c r="B4572" s="4"/>
      <c r="C4572" s="4"/>
      <c r="D4572" s="4"/>
      <c r="E4572" s="4"/>
    </row>
    <row r="4573" spans="1:5" x14ac:dyDescent="0.2">
      <c r="A4573" s="4"/>
      <c r="B4573" s="4"/>
      <c r="C4573" s="4"/>
      <c r="D4573" s="4"/>
      <c r="E4573" s="4"/>
    </row>
    <row r="4574" spans="1:5" x14ac:dyDescent="0.2">
      <c r="A4574" s="4"/>
      <c r="B4574" s="4"/>
      <c r="C4574" s="4"/>
      <c r="D4574" s="4"/>
      <c r="E4574" s="4"/>
    </row>
    <row r="4575" spans="1:5" x14ac:dyDescent="0.2">
      <c r="A4575" s="4"/>
      <c r="B4575" s="4"/>
      <c r="C4575" s="4"/>
      <c r="D4575" s="4"/>
      <c r="E4575" s="4"/>
    </row>
    <row r="4576" spans="1:5" x14ac:dyDescent="0.2">
      <c r="A4576" s="4"/>
      <c r="B4576" s="4"/>
      <c r="C4576" s="4"/>
      <c r="D4576" s="4"/>
      <c r="E4576" s="4"/>
    </row>
    <row r="4577" spans="1:5" x14ac:dyDescent="0.2">
      <c r="A4577" s="4"/>
      <c r="B4577" s="4"/>
      <c r="C4577" s="4"/>
      <c r="D4577" s="4"/>
      <c r="E4577" s="4"/>
    </row>
    <row r="4578" spans="1:5" x14ac:dyDescent="0.2">
      <c r="A4578" s="4"/>
      <c r="B4578" s="4"/>
      <c r="C4578" s="4"/>
      <c r="D4578" s="4"/>
      <c r="E4578" s="4"/>
    </row>
    <row r="4579" spans="1:5" x14ac:dyDescent="0.2">
      <c r="A4579" s="4"/>
      <c r="B4579" s="4"/>
      <c r="C4579" s="4"/>
      <c r="D4579" s="4"/>
      <c r="E4579" s="4"/>
    </row>
    <row r="4580" spans="1:5" x14ac:dyDescent="0.2">
      <c r="A4580" s="4"/>
      <c r="B4580" s="4"/>
      <c r="C4580" s="4"/>
      <c r="D4580" s="4"/>
      <c r="E4580" s="4"/>
    </row>
    <row r="4581" spans="1:5" x14ac:dyDescent="0.2">
      <c r="A4581" s="4"/>
      <c r="B4581" s="4"/>
      <c r="C4581" s="4"/>
      <c r="D4581" s="4"/>
      <c r="E4581" s="4"/>
    </row>
    <row r="4582" spans="1:5" x14ac:dyDescent="0.2">
      <c r="A4582" s="4"/>
      <c r="B4582" s="4"/>
      <c r="C4582" s="4"/>
      <c r="D4582" s="4"/>
      <c r="E4582" s="4"/>
    </row>
    <row r="4583" spans="1:5" x14ac:dyDescent="0.2">
      <c r="A4583" s="4"/>
      <c r="B4583" s="4"/>
      <c r="C4583" s="4"/>
      <c r="D4583" s="4"/>
      <c r="E4583" s="4"/>
    </row>
    <row r="4584" spans="1:5" x14ac:dyDescent="0.2">
      <c r="A4584" s="4"/>
      <c r="B4584" s="4"/>
      <c r="C4584" s="4"/>
      <c r="D4584" s="4"/>
      <c r="E4584" s="4"/>
    </row>
    <row r="4585" spans="1:5" x14ac:dyDescent="0.2">
      <c r="A4585" s="4"/>
      <c r="B4585" s="4"/>
      <c r="C4585" s="4"/>
      <c r="D4585" s="4"/>
      <c r="E4585" s="4"/>
    </row>
    <row r="4586" spans="1:5" x14ac:dyDescent="0.2">
      <c r="A4586" s="4"/>
      <c r="B4586" s="4"/>
      <c r="C4586" s="4"/>
      <c r="D4586" s="4"/>
      <c r="E4586" s="4"/>
    </row>
    <row r="4587" spans="1:5" x14ac:dyDescent="0.2">
      <c r="A4587" s="4"/>
      <c r="B4587" s="4"/>
      <c r="C4587" s="4"/>
      <c r="D4587" s="4"/>
      <c r="E4587" s="4"/>
    </row>
    <row r="4588" spans="1:5" x14ac:dyDescent="0.2">
      <c r="A4588" s="4"/>
      <c r="B4588" s="4"/>
      <c r="C4588" s="4"/>
      <c r="D4588" s="4"/>
      <c r="E4588" s="4"/>
    </row>
    <row r="4589" spans="1:5" x14ac:dyDescent="0.2">
      <c r="A4589" s="4"/>
      <c r="B4589" s="4"/>
      <c r="C4589" s="4"/>
      <c r="D4589" s="4"/>
      <c r="E4589" s="4"/>
    </row>
    <row r="4590" spans="1:5" x14ac:dyDescent="0.2">
      <c r="A4590" s="4"/>
      <c r="B4590" s="4"/>
      <c r="C4590" s="4"/>
      <c r="D4590" s="4"/>
      <c r="E4590" s="4"/>
    </row>
    <row r="4591" spans="1:5" x14ac:dyDescent="0.2">
      <c r="A4591" s="4"/>
      <c r="B4591" s="4"/>
      <c r="C4591" s="4"/>
      <c r="D4591" s="4"/>
      <c r="E4591" s="4"/>
    </row>
    <row r="4592" spans="1:5" x14ac:dyDescent="0.2">
      <c r="A4592" s="4"/>
      <c r="B4592" s="4"/>
      <c r="C4592" s="4"/>
      <c r="D4592" s="4"/>
      <c r="E4592" s="4"/>
    </row>
    <row r="4593" spans="1:5" x14ac:dyDescent="0.2">
      <c r="A4593" s="4"/>
      <c r="B4593" s="4"/>
      <c r="C4593" s="4"/>
      <c r="D4593" s="4"/>
      <c r="E4593" s="4"/>
    </row>
    <row r="4594" spans="1:5" x14ac:dyDescent="0.2">
      <c r="A4594" s="4"/>
      <c r="B4594" s="4"/>
      <c r="C4594" s="4"/>
      <c r="D4594" s="4"/>
      <c r="E4594" s="4"/>
    </row>
    <row r="4595" spans="1:5" x14ac:dyDescent="0.2">
      <c r="A4595" s="4"/>
      <c r="B4595" s="4"/>
      <c r="C4595" s="4"/>
      <c r="D4595" s="4"/>
      <c r="E4595" s="4"/>
    </row>
    <row r="4596" spans="1:5" x14ac:dyDescent="0.2">
      <c r="A4596" s="4"/>
      <c r="B4596" s="4"/>
      <c r="C4596" s="4"/>
      <c r="D4596" s="4"/>
      <c r="E4596" s="4"/>
    </row>
    <row r="4597" spans="1:5" x14ac:dyDescent="0.2">
      <c r="A4597" s="4"/>
      <c r="B4597" s="4"/>
      <c r="C4597" s="4"/>
      <c r="D4597" s="4"/>
      <c r="E4597" s="4"/>
    </row>
    <row r="4598" spans="1:5" x14ac:dyDescent="0.2">
      <c r="A4598" s="4"/>
      <c r="B4598" s="4"/>
      <c r="C4598" s="4"/>
      <c r="D4598" s="4"/>
      <c r="E4598" s="4"/>
    </row>
    <row r="4599" spans="1:5" x14ac:dyDescent="0.2">
      <c r="A4599" s="4"/>
      <c r="B4599" s="4"/>
      <c r="C4599" s="4"/>
      <c r="D4599" s="4"/>
      <c r="E4599" s="4"/>
    </row>
    <row r="4600" spans="1:5" x14ac:dyDescent="0.2">
      <c r="A4600" s="4"/>
      <c r="B4600" s="4"/>
      <c r="C4600" s="4"/>
      <c r="D4600" s="4"/>
      <c r="E4600" s="4"/>
    </row>
    <row r="4601" spans="1:5" x14ac:dyDescent="0.2">
      <c r="A4601" s="4"/>
      <c r="B4601" s="4"/>
      <c r="C4601" s="4"/>
      <c r="D4601" s="4"/>
      <c r="E4601" s="4"/>
    </row>
    <row r="4602" spans="1:5" x14ac:dyDescent="0.2">
      <c r="A4602" s="4"/>
      <c r="B4602" s="4"/>
      <c r="C4602" s="4"/>
      <c r="D4602" s="4"/>
      <c r="E4602" s="4"/>
    </row>
    <row r="4603" spans="1:5" x14ac:dyDescent="0.2">
      <c r="A4603" s="4"/>
      <c r="B4603" s="4"/>
      <c r="C4603" s="4"/>
      <c r="D4603" s="4"/>
      <c r="E4603" s="4"/>
    </row>
    <row r="4604" spans="1:5" x14ac:dyDescent="0.2">
      <c r="A4604" s="4"/>
      <c r="B4604" s="4"/>
      <c r="C4604" s="4"/>
      <c r="D4604" s="4"/>
      <c r="E4604" s="4"/>
    </row>
    <row r="4605" spans="1:5" x14ac:dyDescent="0.2">
      <c r="A4605" s="4"/>
      <c r="B4605" s="4"/>
      <c r="C4605" s="4"/>
      <c r="D4605" s="4"/>
      <c r="E4605" s="4"/>
    </row>
    <row r="4606" spans="1:5" x14ac:dyDescent="0.2">
      <c r="A4606" s="4"/>
      <c r="B4606" s="4"/>
      <c r="C4606" s="4"/>
      <c r="D4606" s="4"/>
      <c r="E4606" s="4"/>
    </row>
    <row r="4607" spans="1:5" x14ac:dyDescent="0.2">
      <c r="A4607" s="4"/>
      <c r="B4607" s="4"/>
      <c r="C4607" s="4"/>
      <c r="D4607" s="4"/>
      <c r="E4607" s="4"/>
    </row>
    <row r="4608" spans="1:5" x14ac:dyDescent="0.2">
      <c r="A4608" s="4"/>
      <c r="B4608" s="4"/>
      <c r="C4608" s="4"/>
      <c r="D4608" s="4"/>
      <c r="E4608" s="4"/>
    </row>
    <row r="4609" spans="1:5" x14ac:dyDescent="0.2">
      <c r="A4609" s="4"/>
      <c r="B4609" s="4"/>
      <c r="C4609" s="4"/>
      <c r="D4609" s="4"/>
      <c r="E4609" s="4"/>
    </row>
    <row r="4610" spans="1:5" x14ac:dyDescent="0.2">
      <c r="A4610" s="4"/>
      <c r="B4610" s="4"/>
      <c r="C4610" s="4"/>
      <c r="D4610" s="4"/>
      <c r="E4610" s="4"/>
    </row>
    <row r="4611" spans="1:5" x14ac:dyDescent="0.2">
      <c r="A4611" s="4"/>
      <c r="B4611" s="4"/>
      <c r="C4611" s="4"/>
      <c r="D4611" s="4"/>
      <c r="E4611" s="4"/>
    </row>
    <row r="4612" spans="1:5" x14ac:dyDescent="0.2">
      <c r="A4612" s="4"/>
      <c r="B4612" s="4"/>
      <c r="C4612" s="4"/>
      <c r="D4612" s="4"/>
      <c r="E4612" s="4"/>
    </row>
    <row r="4613" spans="1:5" x14ac:dyDescent="0.2">
      <c r="A4613" s="4"/>
      <c r="B4613" s="4"/>
      <c r="C4613" s="4"/>
      <c r="D4613" s="4"/>
      <c r="E4613" s="4"/>
    </row>
    <row r="4614" spans="1:5" x14ac:dyDescent="0.2">
      <c r="A4614" s="4"/>
      <c r="B4614" s="4"/>
      <c r="C4614" s="4"/>
      <c r="D4614" s="4"/>
      <c r="E4614" s="4"/>
    </row>
    <row r="4615" spans="1:5" x14ac:dyDescent="0.2">
      <c r="A4615" s="4"/>
      <c r="B4615" s="4"/>
      <c r="C4615" s="4"/>
      <c r="D4615" s="4"/>
      <c r="E4615" s="4"/>
    </row>
    <row r="4616" spans="1:5" x14ac:dyDescent="0.2">
      <c r="A4616" s="4"/>
      <c r="B4616" s="4"/>
      <c r="C4616" s="4"/>
      <c r="D4616" s="4"/>
      <c r="E4616" s="4"/>
    </row>
    <row r="4617" spans="1:5" x14ac:dyDescent="0.2">
      <c r="A4617" s="4"/>
      <c r="B4617" s="4"/>
      <c r="C4617" s="4"/>
      <c r="D4617" s="4"/>
      <c r="E4617" s="4"/>
    </row>
    <row r="4618" spans="1:5" x14ac:dyDescent="0.2">
      <c r="A4618" s="4"/>
      <c r="B4618" s="4"/>
      <c r="C4618" s="4"/>
      <c r="D4618" s="4"/>
      <c r="E4618" s="4"/>
    </row>
    <row r="4619" spans="1:5" x14ac:dyDescent="0.2">
      <c r="A4619" s="4"/>
      <c r="B4619" s="4"/>
      <c r="C4619" s="4"/>
      <c r="D4619" s="4"/>
      <c r="E4619" s="4"/>
    </row>
    <row r="4620" spans="1:5" x14ac:dyDescent="0.2">
      <c r="A4620" s="4"/>
      <c r="B4620" s="4"/>
      <c r="C4620" s="4"/>
      <c r="D4620" s="4"/>
      <c r="E4620" s="4"/>
    </row>
    <row r="4621" spans="1:5" x14ac:dyDescent="0.2">
      <c r="A4621" s="4"/>
      <c r="B4621" s="4"/>
      <c r="C4621" s="4"/>
      <c r="D4621" s="4"/>
      <c r="E4621" s="4"/>
    </row>
    <row r="4622" spans="1:5" x14ac:dyDescent="0.2">
      <c r="A4622" s="4"/>
      <c r="B4622" s="4"/>
      <c r="C4622" s="4"/>
      <c r="D4622" s="4"/>
      <c r="E4622" s="4"/>
    </row>
    <row r="4623" spans="1:5" x14ac:dyDescent="0.2">
      <c r="A4623" s="4"/>
      <c r="B4623" s="4"/>
      <c r="C4623" s="4"/>
      <c r="D4623" s="4"/>
      <c r="E4623" s="4"/>
    </row>
    <row r="4624" spans="1:5" x14ac:dyDescent="0.2">
      <c r="A4624" s="4"/>
      <c r="B4624" s="4"/>
      <c r="C4624" s="4"/>
      <c r="D4624" s="4"/>
      <c r="E4624" s="4"/>
    </row>
    <row r="4625" spans="1:5" x14ac:dyDescent="0.2">
      <c r="A4625" s="4"/>
      <c r="B4625" s="4"/>
      <c r="C4625" s="4"/>
      <c r="D4625" s="4"/>
      <c r="E4625" s="4"/>
    </row>
    <row r="4626" spans="1:5" x14ac:dyDescent="0.2">
      <c r="A4626" s="4"/>
      <c r="B4626" s="4"/>
      <c r="C4626" s="4"/>
      <c r="D4626" s="4"/>
      <c r="E4626" s="4"/>
    </row>
    <row r="4627" spans="1:5" x14ac:dyDescent="0.2">
      <c r="A4627" s="4"/>
      <c r="B4627" s="4"/>
      <c r="C4627" s="4"/>
      <c r="D4627" s="4"/>
      <c r="E4627" s="4"/>
    </row>
    <row r="4628" spans="1:5" x14ac:dyDescent="0.2">
      <c r="A4628" s="4"/>
      <c r="B4628" s="4"/>
      <c r="C4628" s="4"/>
      <c r="D4628" s="4"/>
      <c r="E4628" s="4"/>
    </row>
    <row r="4629" spans="1:5" x14ac:dyDescent="0.2">
      <c r="A4629" s="4"/>
      <c r="B4629" s="4"/>
      <c r="C4629" s="4"/>
      <c r="D4629" s="4"/>
      <c r="E4629" s="4"/>
    </row>
    <row r="4630" spans="1:5" x14ac:dyDescent="0.2">
      <c r="A4630" s="4"/>
      <c r="B4630" s="4"/>
      <c r="C4630" s="4"/>
      <c r="D4630" s="4"/>
      <c r="E4630" s="4"/>
    </row>
    <row r="4631" spans="1:5" x14ac:dyDescent="0.2">
      <c r="A4631" s="4"/>
      <c r="B4631" s="4"/>
      <c r="C4631" s="4"/>
      <c r="D4631" s="4"/>
      <c r="E4631" s="4"/>
    </row>
    <row r="4632" spans="1:5" x14ac:dyDescent="0.2">
      <c r="A4632" s="4"/>
      <c r="B4632" s="4"/>
      <c r="C4632" s="4"/>
      <c r="D4632" s="4"/>
      <c r="E4632" s="4"/>
    </row>
    <row r="4633" spans="1:5" x14ac:dyDescent="0.2">
      <c r="A4633" s="4"/>
      <c r="B4633" s="4"/>
      <c r="C4633" s="4"/>
      <c r="D4633" s="4"/>
      <c r="E4633" s="4"/>
    </row>
    <row r="4634" spans="1:5" x14ac:dyDescent="0.2">
      <c r="A4634" s="4"/>
      <c r="B4634" s="4"/>
      <c r="C4634" s="4"/>
      <c r="D4634" s="4"/>
      <c r="E4634" s="4"/>
    </row>
    <row r="4635" spans="1:5" x14ac:dyDescent="0.2">
      <c r="A4635" s="4"/>
      <c r="B4635" s="4"/>
      <c r="C4635" s="4"/>
      <c r="D4635" s="4"/>
      <c r="E4635" s="4"/>
    </row>
    <row r="4636" spans="1:5" x14ac:dyDescent="0.2">
      <c r="A4636" s="4"/>
      <c r="B4636" s="4"/>
      <c r="C4636" s="4"/>
      <c r="D4636" s="4"/>
      <c r="E4636" s="4"/>
    </row>
    <row r="4637" spans="1:5" x14ac:dyDescent="0.2">
      <c r="A4637" s="4"/>
      <c r="B4637" s="4"/>
      <c r="C4637" s="4"/>
      <c r="D4637" s="4"/>
      <c r="E4637" s="4"/>
    </row>
    <row r="4638" spans="1:5" x14ac:dyDescent="0.2">
      <c r="A4638" s="4"/>
      <c r="B4638" s="4"/>
      <c r="C4638" s="4"/>
      <c r="D4638" s="4"/>
      <c r="E4638" s="4"/>
    </row>
    <row r="4639" spans="1:5" x14ac:dyDescent="0.2">
      <c r="A4639" s="4"/>
      <c r="B4639" s="4"/>
      <c r="C4639" s="4"/>
      <c r="D4639" s="4"/>
      <c r="E4639" s="4"/>
    </row>
    <row r="4640" spans="1:5" x14ac:dyDescent="0.2">
      <c r="A4640" s="4"/>
      <c r="B4640" s="4"/>
      <c r="C4640" s="4"/>
      <c r="D4640" s="4"/>
      <c r="E4640" s="4"/>
    </row>
    <row r="4641" spans="1:5" x14ac:dyDescent="0.2">
      <c r="A4641" s="4"/>
      <c r="B4641" s="4"/>
      <c r="C4641" s="4"/>
      <c r="D4641" s="4"/>
      <c r="E4641" s="4"/>
    </row>
    <row r="4642" spans="1:5" x14ac:dyDescent="0.2">
      <c r="A4642" s="4"/>
      <c r="B4642" s="4"/>
      <c r="C4642" s="4"/>
      <c r="D4642" s="4"/>
      <c r="E4642" s="4"/>
    </row>
    <row r="4643" spans="1:5" x14ac:dyDescent="0.2">
      <c r="A4643" s="4"/>
      <c r="B4643" s="4"/>
      <c r="C4643" s="4"/>
      <c r="D4643" s="4"/>
      <c r="E4643" s="4"/>
    </row>
    <row r="4644" spans="1:5" x14ac:dyDescent="0.2">
      <c r="A4644" s="4"/>
      <c r="B4644" s="4"/>
      <c r="C4644" s="4"/>
      <c r="D4644" s="4"/>
      <c r="E4644" s="4"/>
    </row>
    <row r="4645" spans="1:5" x14ac:dyDescent="0.2">
      <c r="A4645" s="4"/>
      <c r="B4645" s="4"/>
      <c r="C4645" s="4"/>
      <c r="D4645" s="4"/>
      <c r="E4645" s="4"/>
    </row>
    <row r="4646" spans="1:5" x14ac:dyDescent="0.2">
      <c r="A4646" s="4"/>
      <c r="B4646" s="4"/>
      <c r="C4646" s="4"/>
      <c r="D4646" s="4"/>
      <c r="E4646" s="4"/>
    </row>
    <row r="4647" spans="1:5" x14ac:dyDescent="0.2">
      <c r="A4647" s="4"/>
      <c r="B4647" s="4"/>
      <c r="C4647" s="4"/>
      <c r="D4647" s="4"/>
      <c r="E4647" s="4"/>
    </row>
    <row r="4648" spans="1:5" x14ac:dyDescent="0.2">
      <c r="A4648" s="4"/>
      <c r="B4648" s="4"/>
      <c r="C4648" s="4"/>
      <c r="D4648" s="4"/>
      <c r="E4648" s="4"/>
    </row>
    <row r="4649" spans="1:5" x14ac:dyDescent="0.2">
      <c r="A4649" s="4"/>
      <c r="B4649" s="4"/>
      <c r="C4649" s="4"/>
      <c r="D4649" s="4"/>
      <c r="E4649" s="4"/>
    </row>
    <row r="4650" spans="1:5" x14ac:dyDescent="0.2">
      <c r="A4650" s="4"/>
      <c r="B4650" s="4"/>
      <c r="C4650" s="4"/>
      <c r="D4650" s="4"/>
      <c r="E4650" s="4"/>
    </row>
    <row r="4651" spans="1:5" x14ac:dyDescent="0.2">
      <c r="A4651" s="4"/>
      <c r="B4651" s="4"/>
      <c r="C4651" s="4"/>
      <c r="D4651" s="4"/>
      <c r="E4651" s="4"/>
    </row>
    <row r="4652" spans="1:5" x14ac:dyDescent="0.2">
      <c r="A4652" s="4"/>
      <c r="B4652" s="4"/>
      <c r="C4652" s="4"/>
      <c r="D4652" s="4"/>
      <c r="E4652" s="4"/>
    </row>
    <row r="4653" spans="1:5" x14ac:dyDescent="0.2">
      <c r="A4653" s="4"/>
      <c r="B4653" s="4"/>
      <c r="C4653" s="4"/>
      <c r="D4653" s="4"/>
      <c r="E4653" s="4"/>
    </row>
    <row r="4654" spans="1:5" x14ac:dyDescent="0.2">
      <c r="A4654" s="4"/>
      <c r="B4654" s="4"/>
      <c r="C4654" s="4"/>
      <c r="D4654" s="4"/>
      <c r="E4654" s="4"/>
    </row>
    <row r="4655" spans="1:5" x14ac:dyDescent="0.2">
      <c r="A4655" s="4"/>
      <c r="B4655" s="4"/>
      <c r="C4655" s="4"/>
      <c r="D4655" s="4"/>
      <c r="E4655" s="4"/>
    </row>
    <row r="4656" spans="1:5" x14ac:dyDescent="0.2">
      <c r="A4656" s="4"/>
      <c r="B4656" s="4"/>
      <c r="C4656" s="4"/>
      <c r="D4656" s="4"/>
      <c r="E4656" s="4"/>
    </row>
    <row r="4657" spans="1:5" x14ac:dyDescent="0.2">
      <c r="A4657" s="4"/>
      <c r="B4657" s="4"/>
      <c r="C4657" s="4"/>
      <c r="D4657" s="4"/>
      <c r="E4657" s="4"/>
    </row>
    <row r="4658" spans="1:5" x14ac:dyDescent="0.2">
      <c r="A4658" s="4"/>
      <c r="B4658" s="4"/>
      <c r="C4658" s="4"/>
      <c r="D4658" s="4"/>
      <c r="E4658" s="4"/>
    </row>
    <row r="4659" spans="1:5" x14ac:dyDescent="0.2">
      <c r="A4659" s="4"/>
      <c r="B4659" s="4"/>
      <c r="C4659" s="4"/>
      <c r="D4659" s="4"/>
      <c r="E4659" s="4"/>
    </row>
    <row r="4660" spans="1:5" x14ac:dyDescent="0.2">
      <c r="A4660" s="4"/>
      <c r="B4660" s="4"/>
      <c r="C4660" s="4"/>
      <c r="D4660" s="4"/>
      <c r="E4660" s="4"/>
    </row>
    <row r="4661" spans="1:5" x14ac:dyDescent="0.2">
      <c r="A4661" s="4"/>
      <c r="B4661" s="4"/>
      <c r="C4661" s="4"/>
      <c r="D4661" s="4"/>
      <c r="E4661" s="4"/>
    </row>
    <row r="4662" spans="1:5" x14ac:dyDescent="0.2">
      <c r="A4662" s="4"/>
      <c r="B4662" s="4"/>
      <c r="C4662" s="4"/>
      <c r="D4662" s="4"/>
      <c r="E4662" s="4"/>
    </row>
    <row r="4663" spans="1:5" x14ac:dyDescent="0.2">
      <c r="A4663" s="4"/>
      <c r="B4663" s="4"/>
      <c r="C4663" s="4"/>
      <c r="D4663" s="4"/>
      <c r="E4663" s="4"/>
    </row>
    <row r="4664" spans="1:5" x14ac:dyDescent="0.2">
      <c r="A4664" s="4"/>
      <c r="B4664" s="4"/>
      <c r="C4664" s="4"/>
      <c r="D4664" s="4"/>
      <c r="E4664" s="4"/>
    </row>
    <row r="4665" spans="1:5" x14ac:dyDescent="0.2">
      <c r="A4665" s="4"/>
      <c r="B4665" s="4"/>
      <c r="C4665" s="4"/>
      <c r="D4665" s="4"/>
      <c r="E4665" s="4"/>
    </row>
    <row r="4666" spans="1:5" x14ac:dyDescent="0.2">
      <c r="A4666" s="4"/>
      <c r="B4666" s="4"/>
      <c r="C4666" s="4"/>
      <c r="D4666" s="4"/>
      <c r="E4666" s="4"/>
    </row>
    <row r="4667" spans="1:5" x14ac:dyDescent="0.2">
      <c r="A4667" s="4"/>
      <c r="B4667" s="4"/>
      <c r="C4667" s="4"/>
      <c r="D4667" s="4"/>
      <c r="E4667" s="4"/>
    </row>
    <row r="4668" spans="1:5" x14ac:dyDescent="0.2">
      <c r="A4668" s="4"/>
      <c r="B4668" s="4"/>
      <c r="C4668" s="4"/>
      <c r="D4668" s="4"/>
      <c r="E4668" s="4"/>
    </row>
    <row r="4669" spans="1:5" x14ac:dyDescent="0.2">
      <c r="A4669" s="4"/>
      <c r="B4669" s="4"/>
      <c r="C4669" s="4"/>
      <c r="D4669" s="4"/>
      <c r="E4669" s="4"/>
    </row>
    <row r="4670" spans="1:5" x14ac:dyDescent="0.2">
      <c r="A4670" s="4"/>
      <c r="B4670" s="4"/>
      <c r="C4670" s="4"/>
      <c r="D4670" s="4"/>
      <c r="E4670" s="4"/>
    </row>
    <row r="4671" spans="1:5" x14ac:dyDescent="0.2">
      <c r="A4671" s="4"/>
      <c r="B4671" s="4"/>
      <c r="C4671" s="4"/>
      <c r="D4671" s="4"/>
      <c r="E4671" s="4"/>
    </row>
    <row r="4672" spans="1:5" x14ac:dyDescent="0.2">
      <c r="A4672" s="4"/>
      <c r="B4672" s="4"/>
      <c r="C4672" s="4"/>
      <c r="D4672" s="4"/>
      <c r="E4672" s="4"/>
    </row>
    <row r="4673" spans="1:5" x14ac:dyDescent="0.2">
      <c r="A4673" s="4"/>
      <c r="B4673" s="4"/>
      <c r="C4673" s="4"/>
      <c r="D4673" s="4"/>
      <c r="E4673" s="4"/>
    </row>
    <row r="4674" spans="1:5" x14ac:dyDescent="0.2">
      <c r="A4674" s="4"/>
      <c r="B4674" s="4"/>
      <c r="C4674" s="4"/>
      <c r="D4674" s="4"/>
      <c r="E4674" s="4"/>
    </row>
    <row r="4675" spans="1:5" x14ac:dyDescent="0.2">
      <c r="A4675" s="4"/>
      <c r="B4675" s="4"/>
      <c r="C4675" s="4"/>
      <c r="D4675" s="4"/>
      <c r="E4675" s="4"/>
    </row>
    <row r="4676" spans="1:5" x14ac:dyDescent="0.2">
      <c r="A4676" s="4"/>
      <c r="B4676" s="4"/>
      <c r="C4676" s="4"/>
      <c r="D4676" s="4"/>
      <c r="E4676" s="4"/>
    </row>
    <row r="4677" spans="1:5" x14ac:dyDescent="0.2">
      <c r="A4677" s="4"/>
      <c r="B4677" s="4"/>
      <c r="C4677" s="4"/>
      <c r="D4677" s="4"/>
      <c r="E4677" s="4"/>
    </row>
    <row r="4678" spans="1:5" x14ac:dyDescent="0.2">
      <c r="A4678" s="4"/>
      <c r="B4678" s="4"/>
      <c r="C4678" s="4"/>
      <c r="D4678" s="4"/>
      <c r="E4678" s="4"/>
    </row>
    <row r="4679" spans="1:5" x14ac:dyDescent="0.2">
      <c r="A4679" s="4"/>
      <c r="B4679" s="4"/>
      <c r="C4679" s="4"/>
      <c r="D4679" s="4"/>
      <c r="E4679" s="4"/>
    </row>
    <row r="4680" spans="1:5" x14ac:dyDescent="0.2">
      <c r="A4680" s="4"/>
      <c r="B4680" s="4"/>
      <c r="C4680" s="4"/>
      <c r="D4680" s="4"/>
      <c r="E4680" s="4"/>
    </row>
    <row r="4681" spans="1:5" x14ac:dyDescent="0.2">
      <c r="A4681" s="4"/>
      <c r="B4681" s="4"/>
      <c r="C4681" s="4"/>
      <c r="D4681" s="4"/>
      <c r="E4681" s="4"/>
    </row>
    <row r="4682" spans="1:5" x14ac:dyDescent="0.2">
      <c r="A4682" s="4"/>
      <c r="B4682" s="4"/>
      <c r="C4682" s="4"/>
      <c r="D4682" s="4"/>
      <c r="E4682" s="4"/>
    </row>
    <row r="4683" spans="1:5" x14ac:dyDescent="0.2">
      <c r="A4683" s="4"/>
      <c r="B4683" s="4"/>
      <c r="C4683" s="4"/>
      <c r="D4683" s="4"/>
      <c r="E4683" s="4"/>
    </row>
    <row r="4684" spans="1:5" x14ac:dyDescent="0.2">
      <c r="A4684" s="4"/>
      <c r="B4684" s="4"/>
      <c r="C4684" s="4"/>
      <c r="D4684" s="4"/>
      <c r="E4684" s="4"/>
    </row>
    <row r="4685" spans="1:5" x14ac:dyDescent="0.2">
      <c r="A4685" s="4"/>
      <c r="B4685" s="4"/>
      <c r="C4685" s="4"/>
      <c r="D4685" s="4"/>
      <c r="E4685" s="4"/>
    </row>
    <row r="4686" spans="1:5" x14ac:dyDescent="0.2">
      <c r="A4686" s="4"/>
      <c r="B4686" s="4"/>
      <c r="C4686" s="4"/>
      <c r="D4686" s="4"/>
      <c r="E4686" s="4"/>
    </row>
    <row r="4687" spans="1:5" x14ac:dyDescent="0.2">
      <c r="A4687" s="4"/>
      <c r="B4687" s="4"/>
      <c r="C4687" s="4"/>
      <c r="D4687" s="4"/>
      <c r="E4687" s="4"/>
    </row>
    <row r="4688" spans="1:5" x14ac:dyDescent="0.2">
      <c r="A4688" s="4"/>
      <c r="B4688" s="4"/>
      <c r="C4688" s="4"/>
      <c r="D4688" s="4"/>
      <c r="E4688" s="4"/>
    </row>
    <row r="4689" spans="1:5" x14ac:dyDescent="0.2">
      <c r="A4689" s="4"/>
      <c r="B4689" s="4"/>
      <c r="C4689" s="4"/>
      <c r="D4689" s="4"/>
      <c r="E4689" s="4"/>
    </row>
    <row r="4690" spans="1:5" x14ac:dyDescent="0.2">
      <c r="A4690" s="4"/>
      <c r="B4690" s="4"/>
      <c r="C4690" s="4"/>
      <c r="D4690" s="4"/>
      <c r="E4690" s="4"/>
    </row>
    <row r="4691" spans="1:5" x14ac:dyDescent="0.2">
      <c r="A4691" s="4"/>
      <c r="B4691" s="4"/>
      <c r="C4691" s="4"/>
      <c r="D4691" s="4"/>
      <c r="E4691" s="4"/>
    </row>
    <row r="4692" spans="1:5" x14ac:dyDescent="0.2">
      <c r="A4692" s="4"/>
      <c r="B4692" s="4"/>
      <c r="C4692" s="4"/>
      <c r="D4692" s="4"/>
      <c r="E4692" s="4"/>
    </row>
    <row r="4693" spans="1:5" x14ac:dyDescent="0.2">
      <c r="A4693" s="4"/>
      <c r="B4693" s="4"/>
      <c r="C4693" s="4"/>
      <c r="D4693" s="4"/>
      <c r="E4693" s="4"/>
    </row>
    <row r="4694" spans="1:5" x14ac:dyDescent="0.2">
      <c r="A4694" s="4"/>
      <c r="B4694" s="4"/>
      <c r="C4694" s="4"/>
      <c r="D4694" s="4"/>
      <c r="E4694" s="4"/>
    </row>
    <row r="4695" spans="1:5" x14ac:dyDescent="0.2">
      <c r="A4695" s="4"/>
      <c r="B4695" s="4"/>
      <c r="C4695" s="4"/>
      <c r="D4695" s="4"/>
      <c r="E4695" s="4"/>
    </row>
    <row r="4696" spans="1:5" x14ac:dyDescent="0.2">
      <c r="A4696" s="4"/>
      <c r="B4696" s="4"/>
      <c r="C4696" s="4"/>
      <c r="D4696" s="4"/>
      <c r="E4696" s="4"/>
    </row>
    <row r="4697" spans="1:5" x14ac:dyDescent="0.2">
      <c r="A4697" s="4"/>
      <c r="B4697" s="4"/>
      <c r="C4697" s="4"/>
      <c r="D4697" s="4"/>
      <c r="E4697" s="4"/>
    </row>
    <row r="4698" spans="1:5" x14ac:dyDescent="0.2">
      <c r="A4698" s="4"/>
      <c r="B4698" s="4"/>
      <c r="C4698" s="4"/>
      <c r="D4698" s="4"/>
      <c r="E4698" s="4"/>
    </row>
    <row r="4699" spans="1:5" x14ac:dyDescent="0.2">
      <c r="A4699" s="4"/>
      <c r="B4699" s="4"/>
      <c r="C4699" s="4"/>
      <c r="D4699" s="4"/>
      <c r="E4699" s="4"/>
    </row>
    <row r="4700" spans="1:5" x14ac:dyDescent="0.2">
      <c r="A4700" s="4"/>
      <c r="B4700" s="4"/>
      <c r="C4700" s="4"/>
      <c r="D4700" s="4"/>
      <c r="E4700" s="4"/>
    </row>
    <row r="4701" spans="1:5" x14ac:dyDescent="0.2">
      <c r="A4701" s="4"/>
      <c r="B4701" s="4"/>
      <c r="C4701" s="4"/>
      <c r="D4701" s="4"/>
      <c r="E4701" s="4"/>
    </row>
    <row r="4702" spans="1:5" x14ac:dyDescent="0.2">
      <c r="A4702" s="4"/>
      <c r="B4702" s="4"/>
      <c r="C4702" s="4"/>
      <c r="D4702" s="4"/>
      <c r="E4702" s="4"/>
    </row>
    <row r="4703" spans="1:5" x14ac:dyDescent="0.2">
      <c r="A4703" s="4"/>
      <c r="B4703" s="4"/>
      <c r="C4703" s="4"/>
      <c r="D4703" s="4"/>
      <c r="E4703" s="4"/>
    </row>
    <row r="4704" spans="1:5" x14ac:dyDescent="0.2">
      <c r="A4704" s="4"/>
      <c r="B4704" s="4"/>
      <c r="C4704" s="4"/>
      <c r="D4704" s="4"/>
      <c r="E4704" s="4"/>
    </row>
    <row r="4705" spans="1:5" x14ac:dyDescent="0.2">
      <c r="A4705" s="4"/>
      <c r="B4705" s="4"/>
      <c r="C4705" s="4"/>
      <c r="D4705" s="4"/>
      <c r="E4705" s="4"/>
    </row>
    <row r="4706" spans="1:5" x14ac:dyDescent="0.2">
      <c r="A4706" s="4"/>
      <c r="B4706" s="4"/>
      <c r="C4706" s="4"/>
      <c r="D4706" s="4"/>
      <c r="E4706" s="4"/>
    </row>
    <row r="4707" spans="1:5" x14ac:dyDescent="0.2">
      <c r="A4707" s="4"/>
      <c r="B4707" s="4"/>
      <c r="C4707" s="4"/>
      <c r="D4707" s="4"/>
      <c r="E4707" s="4"/>
    </row>
    <row r="4708" spans="1:5" x14ac:dyDescent="0.2">
      <c r="A4708" s="4"/>
      <c r="B4708" s="4"/>
      <c r="C4708" s="4"/>
      <c r="D4708" s="4"/>
      <c r="E4708" s="4"/>
    </row>
    <row r="4709" spans="1:5" x14ac:dyDescent="0.2">
      <c r="A4709" s="4"/>
      <c r="B4709" s="4"/>
      <c r="C4709" s="4"/>
      <c r="D4709" s="4"/>
      <c r="E4709" s="4"/>
    </row>
    <row r="4710" spans="1:5" x14ac:dyDescent="0.2">
      <c r="A4710" s="4"/>
      <c r="B4710" s="4"/>
      <c r="C4710" s="4"/>
      <c r="D4710" s="4"/>
      <c r="E4710" s="4"/>
    </row>
    <row r="4711" spans="1:5" x14ac:dyDescent="0.2">
      <c r="A4711" s="4"/>
      <c r="B4711" s="4"/>
      <c r="C4711" s="4"/>
      <c r="D4711" s="4"/>
      <c r="E4711" s="4"/>
    </row>
    <row r="4712" spans="1:5" x14ac:dyDescent="0.2">
      <c r="A4712" s="4"/>
      <c r="B4712" s="4"/>
      <c r="C4712" s="4"/>
      <c r="D4712" s="4"/>
      <c r="E4712" s="4"/>
    </row>
    <row r="4713" spans="1:5" x14ac:dyDescent="0.2">
      <c r="A4713" s="4"/>
      <c r="B4713" s="4"/>
      <c r="C4713" s="4"/>
      <c r="D4713" s="4"/>
      <c r="E4713" s="4"/>
    </row>
    <row r="4714" spans="1:5" x14ac:dyDescent="0.2">
      <c r="A4714" s="4"/>
      <c r="B4714" s="4"/>
      <c r="C4714" s="4"/>
      <c r="D4714" s="4"/>
      <c r="E4714" s="4"/>
    </row>
    <row r="4715" spans="1:5" x14ac:dyDescent="0.2">
      <c r="A4715" s="4"/>
      <c r="B4715" s="4"/>
      <c r="C4715" s="4"/>
      <c r="D4715" s="4"/>
      <c r="E4715" s="4"/>
    </row>
    <row r="4716" spans="1:5" x14ac:dyDescent="0.2">
      <c r="A4716" s="4"/>
      <c r="B4716" s="4"/>
      <c r="C4716" s="4"/>
      <c r="D4716" s="4"/>
      <c r="E4716" s="4"/>
    </row>
    <row r="4717" spans="1:5" x14ac:dyDescent="0.2">
      <c r="A4717" s="4"/>
      <c r="B4717" s="4"/>
      <c r="C4717" s="4"/>
      <c r="D4717" s="4"/>
      <c r="E4717" s="4"/>
    </row>
    <row r="4718" spans="1:5" x14ac:dyDescent="0.2">
      <c r="A4718" s="4"/>
      <c r="B4718" s="4"/>
      <c r="C4718" s="4"/>
      <c r="D4718" s="4"/>
      <c r="E4718" s="4"/>
    </row>
    <row r="4719" spans="1:5" x14ac:dyDescent="0.2">
      <c r="A4719" s="4"/>
      <c r="B4719" s="4"/>
      <c r="C4719" s="4"/>
      <c r="D4719" s="4"/>
      <c r="E4719" s="4"/>
    </row>
    <row r="4720" spans="1:5" x14ac:dyDescent="0.2">
      <c r="A4720" s="4"/>
      <c r="B4720" s="4"/>
      <c r="C4720" s="4"/>
      <c r="D4720" s="4"/>
      <c r="E4720" s="4"/>
    </row>
    <row r="4721" spans="1:5" x14ac:dyDescent="0.2">
      <c r="A4721" s="4"/>
      <c r="B4721" s="4"/>
      <c r="C4721" s="4"/>
      <c r="D4721" s="4"/>
      <c r="E4721" s="4"/>
    </row>
    <row r="4722" spans="1:5" x14ac:dyDescent="0.2">
      <c r="A4722" s="4"/>
      <c r="B4722" s="4"/>
      <c r="C4722" s="4"/>
      <c r="D4722" s="4"/>
      <c r="E4722" s="4"/>
    </row>
    <row r="4723" spans="1:5" x14ac:dyDescent="0.2">
      <c r="A4723" s="4"/>
      <c r="B4723" s="4"/>
      <c r="C4723" s="4"/>
      <c r="D4723" s="4"/>
      <c r="E4723" s="4"/>
    </row>
    <row r="4724" spans="1:5" x14ac:dyDescent="0.2">
      <c r="A4724" s="4"/>
      <c r="B4724" s="4"/>
      <c r="C4724" s="4"/>
      <c r="D4724" s="4"/>
      <c r="E4724" s="4"/>
    </row>
    <row r="4725" spans="1:5" x14ac:dyDescent="0.2">
      <c r="A4725" s="4"/>
      <c r="B4725" s="4"/>
      <c r="C4725" s="4"/>
      <c r="D4725" s="4"/>
      <c r="E4725" s="4"/>
    </row>
    <row r="4726" spans="1:5" x14ac:dyDescent="0.2">
      <c r="A4726" s="4"/>
      <c r="B4726" s="4"/>
      <c r="C4726" s="4"/>
      <c r="D4726" s="4"/>
      <c r="E4726" s="4"/>
    </row>
    <row r="4727" spans="1:5" x14ac:dyDescent="0.2">
      <c r="A4727" s="4"/>
      <c r="B4727" s="4"/>
      <c r="C4727" s="4"/>
      <c r="D4727" s="4"/>
      <c r="E4727" s="4"/>
    </row>
    <row r="4728" spans="1:5" x14ac:dyDescent="0.2">
      <c r="A4728" s="4"/>
      <c r="B4728" s="4"/>
      <c r="C4728" s="4"/>
      <c r="D4728" s="4"/>
      <c r="E4728" s="4"/>
    </row>
    <row r="4729" spans="1:5" x14ac:dyDescent="0.2">
      <c r="A4729" s="4"/>
      <c r="B4729" s="4"/>
      <c r="C4729" s="4"/>
      <c r="D4729" s="4"/>
      <c r="E4729" s="4"/>
    </row>
    <row r="4730" spans="1:5" x14ac:dyDescent="0.2">
      <c r="A4730" s="4"/>
      <c r="B4730" s="4"/>
      <c r="C4730" s="4"/>
      <c r="D4730" s="4"/>
      <c r="E4730" s="4"/>
    </row>
    <row r="4731" spans="1:5" x14ac:dyDescent="0.2">
      <c r="A4731" s="4"/>
      <c r="B4731" s="4"/>
      <c r="C4731" s="4"/>
      <c r="D4731" s="4"/>
      <c r="E4731" s="4"/>
    </row>
    <row r="4732" spans="1:5" x14ac:dyDescent="0.2">
      <c r="A4732" s="4"/>
      <c r="B4732" s="4"/>
      <c r="C4732" s="4"/>
      <c r="D4732" s="4"/>
      <c r="E4732" s="4"/>
    </row>
    <row r="4733" spans="1:5" x14ac:dyDescent="0.2">
      <c r="A4733" s="4"/>
      <c r="B4733" s="4"/>
      <c r="C4733" s="4"/>
      <c r="D4733" s="4"/>
      <c r="E4733" s="4"/>
    </row>
    <row r="4734" spans="1:5" x14ac:dyDescent="0.2">
      <c r="A4734" s="4"/>
      <c r="B4734" s="4"/>
      <c r="C4734" s="4"/>
      <c r="D4734" s="4"/>
      <c r="E4734" s="4"/>
    </row>
    <row r="4735" spans="1:5" x14ac:dyDescent="0.2">
      <c r="A4735" s="4"/>
      <c r="B4735" s="4"/>
      <c r="C4735" s="4"/>
      <c r="D4735" s="4"/>
      <c r="E4735" s="4"/>
    </row>
    <row r="4736" spans="1:5" x14ac:dyDescent="0.2">
      <c r="A4736" s="4"/>
      <c r="B4736" s="4"/>
      <c r="C4736" s="4"/>
      <c r="D4736" s="4"/>
      <c r="E4736" s="4"/>
    </row>
    <row r="4737" spans="1:5" x14ac:dyDescent="0.2">
      <c r="A4737" s="4"/>
      <c r="B4737" s="4"/>
      <c r="C4737" s="4"/>
      <c r="D4737" s="4"/>
      <c r="E4737" s="4"/>
    </row>
    <row r="4738" spans="1:5" x14ac:dyDescent="0.2">
      <c r="A4738" s="4"/>
      <c r="B4738" s="4"/>
      <c r="C4738" s="4"/>
      <c r="D4738" s="4"/>
      <c r="E4738" s="4"/>
    </row>
    <row r="4739" spans="1:5" x14ac:dyDescent="0.2">
      <c r="A4739" s="4"/>
      <c r="B4739" s="4"/>
      <c r="C4739" s="4"/>
      <c r="D4739" s="4"/>
      <c r="E4739" s="4"/>
    </row>
    <row r="4740" spans="1:5" x14ac:dyDescent="0.2">
      <c r="A4740" s="4"/>
      <c r="B4740" s="4"/>
      <c r="C4740" s="4"/>
      <c r="D4740" s="4"/>
      <c r="E4740" s="4"/>
    </row>
    <row r="4741" spans="1:5" x14ac:dyDescent="0.2">
      <c r="A4741" s="4"/>
      <c r="B4741" s="4"/>
      <c r="C4741" s="4"/>
      <c r="D4741" s="4"/>
      <c r="E4741" s="4"/>
    </row>
    <row r="4742" spans="1:5" x14ac:dyDescent="0.2">
      <c r="A4742" s="4"/>
      <c r="B4742" s="4"/>
      <c r="C4742" s="4"/>
      <c r="D4742" s="4"/>
      <c r="E4742" s="4"/>
    </row>
    <row r="4743" spans="1:5" x14ac:dyDescent="0.2">
      <c r="A4743" s="4"/>
      <c r="B4743" s="4"/>
      <c r="C4743" s="4"/>
      <c r="D4743" s="4"/>
      <c r="E4743" s="4"/>
    </row>
    <row r="4744" spans="1:5" x14ac:dyDescent="0.2">
      <c r="A4744" s="4"/>
      <c r="B4744" s="4"/>
      <c r="C4744" s="4"/>
      <c r="D4744" s="4"/>
      <c r="E4744" s="4"/>
    </row>
    <row r="4745" spans="1:5" x14ac:dyDescent="0.2">
      <c r="A4745" s="4"/>
      <c r="B4745" s="4"/>
      <c r="C4745" s="4"/>
      <c r="D4745" s="4"/>
      <c r="E4745" s="4"/>
    </row>
    <row r="4746" spans="1:5" x14ac:dyDescent="0.2">
      <c r="A4746" s="4"/>
      <c r="B4746" s="4"/>
      <c r="C4746" s="4"/>
      <c r="D4746" s="4"/>
      <c r="E4746" s="4"/>
    </row>
    <row r="4747" spans="1:5" x14ac:dyDescent="0.2">
      <c r="A4747" s="4"/>
      <c r="B4747" s="4"/>
      <c r="C4747" s="4"/>
      <c r="D4747" s="4"/>
      <c r="E4747" s="4"/>
    </row>
    <row r="4748" spans="1:5" x14ac:dyDescent="0.2">
      <c r="A4748" s="4"/>
      <c r="B4748" s="4"/>
      <c r="C4748" s="4"/>
      <c r="D4748" s="4"/>
      <c r="E4748" s="4"/>
    </row>
    <row r="4749" spans="1:5" x14ac:dyDescent="0.2">
      <c r="A4749" s="4"/>
      <c r="B4749" s="4"/>
      <c r="C4749" s="4"/>
      <c r="D4749" s="4"/>
      <c r="E4749" s="4"/>
    </row>
    <row r="4750" spans="1:5" x14ac:dyDescent="0.2">
      <c r="A4750" s="4"/>
      <c r="B4750" s="4"/>
      <c r="C4750" s="4"/>
      <c r="D4750" s="4"/>
      <c r="E4750" s="4"/>
    </row>
    <row r="4751" spans="1:5" x14ac:dyDescent="0.2">
      <c r="A4751" s="4"/>
      <c r="B4751" s="4"/>
      <c r="C4751" s="4"/>
      <c r="D4751" s="4"/>
      <c r="E4751" s="4"/>
    </row>
    <row r="4752" spans="1:5" x14ac:dyDescent="0.2">
      <c r="A4752" s="4"/>
      <c r="B4752" s="4"/>
      <c r="C4752" s="4"/>
      <c r="D4752" s="4"/>
      <c r="E4752" s="4"/>
    </row>
    <row r="4753" spans="1:5" x14ac:dyDescent="0.2">
      <c r="A4753" s="4"/>
      <c r="B4753" s="4"/>
      <c r="C4753" s="4"/>
      <c r="D4753" s="4"/>
      <c r="E4753" s="4"/>
    </row>
    <row r="4754" spans="1:5" x14ac:dyDescent="0.2">
      <c r="A4754" s="4"/>
      <c r="B4754" s="4"/>
      <c r="C4754" s="4"/>
      <c r="D4754" s="4"/>
      <c r="E4754" s="4"/>
    </row>
    <row r="4755" spans="1:5" x14ac:dyDescent="0.2">
      <c r="A4755" s="4"/>
      <c r="B4755" s="4"/>
      <c r="C4755" s="4"/>
      <c r="D4755" s="4"/>
      <c r="E4755" s="4"/>
    </row>
    <row r="4756" spans="1:5" x14ac:dyDescent="0.2">
      <c r="A4756" s="4"/>
      <c r="B4756" s="4"/>
      <c r="C4756" s="4"/>
      <c r="D4756" s="4"/>
      <c r="E4756" s="4"/>
    </row>
    <row r="4757" spans="1:5" x14ac:dyDescent="0.2">
      <c r="A4757" s="4"/>
      <c r="B4757" s="4"/>
      <c r="C4757" s="4"/>
      <c r="D4757" s="4"/>
      <c r="E4757" s="4"/>
    </row>
    <row r="4758" spans="1:5" x14ac:dyDescent="0.2">
      <c r="A4758" s="4"/>
      <c r="B4758" s="4"/>
      <c r="C4758" s="4"/>
      <c r="D4758" s="4"/>
      <c r="E4758" s="4"/>
    </row>
    <row r="4759" spans="1:5" x14ac:dyDescent="0.2">
      <c r="A4759" s="4"/>
      <c r="B4759" s="4"/>
      <c r="C4759" s="4"/>
      <c r="D4759" s="4"/>
      <c r="E4759" s="4"/>
    </row>
    <row r="4760" spans="1:5" x14ac:dyDescent="0.2">
      <c r="A4760" s="4"/>
      <c r="B4760" s="4"/>
      <c r="C4760" s="4"/>
      <c r="D4760" s="4"/>
      <c r="E4760" s="4"/>
    </row>
    <row r="4761" spans="1:5" x14ac:dyDescent="0.2">
      <c r="A4761" s="4"/>
      <c r="B4761" s="4"/>
      <c r="C4761" s="4"/>
      <c r="D4761" s="4"/>
      <c r="E4761" s="4"/>
    </row>
    <row r="4762" spans="1:5" x14ac:dyDescent="0.2">
      <c r="A4762" s="4"/>
      <c r="B4762" s="4"/>
      <c r="C4762" s="4"/>
      <c r="D4762" s="4"/>
      <c r="E4762" s="4"/>
    </row>
    <row r="4763" spans="1:5" x14ac:dyDescent="0.2">
      <c r="A4763" s="4"/>
      <c r="B4763" s="4"/>
      <c r="C4763" s="4"/>
      <c r="D4763" s="4"/>
      <c r="E4763" s="4"/>
    </row>
    <row r="4764" spans="1:5" x14ac:dyDescent="0.2">
      <c r="A4764" s="4"/>
      <c r="B4764" s="4"/>
      <c r="C4764" s="4"/>
      <c r="D4764" s="4"/>
      <c r="E4764" s="4"/>
    </row>
    <row r="4765" spans="1:5" x14ac:dyDescent="0.2">
      <c r="A4765" s="4"/>
      <c r="B4765" s="4"/>
      <c r="C4765" s="4"/>
      <c r="D4765" s="4"/>
      <c r="E4765" s="4"/>
    </row>
    <row r="4766" spans="1:5" x14ac:dyDescent="0.2">
      <c r="A4766" s="4"/>
      <c r="B4766" s="4"/>
      <c r="C4766" s="4"/>
      <c r="D4766" s="4"/>
      <c r="E4766" s="4"/>
    </row>
    <row r="4767" spans="1:5" x14ac:dyDescent="0.2">
      <c r="A4767" s="4"/>
      <c r="B4767" s="4"/>
      <c r="C4767" s="4"/>
      <c r="D4767" s="4"/>
      <c r="E4767" s="4"/>
    </row>
    <row r="4768" spans="1:5" x14ac:dyDescent="0.2">
      <c r="A4768" s="4"/>
      <c r="B4768" s="4"/>
      <c r="C4768" s="4"/>
      <c r="D4768" s="4"/>
      <c r="E4768" s="4"/>
    </row>
    <row r="4769" spans="1:5" x14ac:dyDescent="0.2">
      <c r="A4769" s="4"/>
      <c r="B4769" s="4"/>
      <c r="C4769" s="4"/>
      <c r="D4769" s="4"/>
      <c r="E4769" s="4"/>
    </row>
    <row r="4770" spans="1:5" x14ac:dyDescent="0.2">
      <c r="A4770" s="4"/>
      <c r="B4770" s="4"/>
      <c r="C4770" s="4"/>
      <c r="D4770" s="4"/>
      <c r="E4770" s="4"/>
    </row>
    <row r="4771" spans="1:5" x14ac:dyDescent="0.2">
      <c r="A4771" s="4"/>
      <c r="B4771" s="4"/>
      <c r="C4771" s="4"/>
      <c r="D4771" s="4"/>
      <c r="E4771" s="4"/>
    </row>
    <row r="4772" spans="1:5" x14ac:dyDescent="0.2">
      <c r="A4772" s="4"/>
      <c r="B4772" s="4"/>
      <c r="C4772" s="4"/>
      <c r="D4772" s="4"/>
      <c r="E4772" s="4"/>
    </row>
    <row r="4773" spans="1:5" x14ac:dyDescent="0.2">
      <c r="A4773" s="4"/>
      <c r="B4773" s="4"/>
      <c r="C4773" s="4"/>
      <c r="D4773" s="4"/>
      <c r="E4773" s="4"/>
    </row>
    <row r="4774" spans="1:5" x14ac:dyDescent="0.2">
      <c r="A4774" s="4"/>
      <c r="B4774" s="4"/>
      <c r="C4774" s="4"/>
      <c r="D4774" s="4"/>
      <c r="E4774" s="4"/>
    </row>
    <row r="4775" spans="1:5" x14ac:dyDescent="0.2">
      <c r="A4775" s="4"/>
      <c r="B4775" s="4"/>
      <c r="C4775" s="4"/>
      <c r="D4775" s="4"/>
      <c r="E4775" s="4"/>
    </row>
    <row r="4776" spans="1:5" x14ac:dyDescent="0.2">
      <c r="A4776" s="4"/>
      <c r="B4776" s="4"/>
      <c r="C4776" s="4"/>
      <c r="D4776" s="4"/>
      <c r="E4776" s="4"/>
    </row>
    <row r="4777" spans="1:5" x14ac:dyDescent="0.2">
      <c r="A4777" s="4"/>
      <c r="B4777" s="4"/>
      <c r="C4777" s="4"/>
      <c r="D4777" s="4"/>
      <c r="E4777" s="4"/>
    </row>
    <row r="4778" spans="1:5" x14ac:dyDescent="0.2">
      <c r="A4778" s="4"/>
      <c r="B4778" s="4"/>
      <c r="C4778" s="4"/>
      <c r="D4778" s="4"/>
      <c r="E4778" s="4"/>
    </row>
    <row r="4779" spans="1:5" x14ac:dyDescent="0.2">
      <c r="A4779" s="4"/>
      <c r="B4779" s="4"/>
      <c r="C4779" s="4"/>
      <c r="D4779" s="4"/>
      <c r="E4779" s="4"/>
    </row>
    <row r="4780" spans="1:5" x14ac:dyDescent="0.2">
      <c r="A4780" s="4"/>
      <c r="B4780" s="4"/>
      <c r="C4780" s="4"/>
      <c r="D4780" s="4"/>
      <c r="E4780" s="4"/>
    </row>
    <row r="4781" spans="1:5" x14ac:dyDescent="0.2">
      <c r="A4781" s="4"/>
      <c r="B4781" s="4"/>
      <c r="C4781" s="4"/>
      <c r="D4781" s="4"/>
      <c r="E4781" s="4"/>
    </row>
    <row r="4782" spans="1:5" x14ac:dyDescent="0.2">
      <c r="A4782" s="4"/>
      <c r="B4782" s="4"/>
      <c r="C4782" s="4"/>
      <c r="D4782" s="4"/>
      <c r="E4782" s="4"/>
    </row>
    <row r="4783" spans="1:5" x14ac:dyDescent="0.2">
      <c r="A4783" s="4"/>
      <c r="B4783" s="4"/>
      <c r="C4783" s="4"/>
      <c r="D4783" s="4"/>
      <c r="E4783" s="4"/>
    </row>
    <row r="4784" spans="1:5" x14ac:dyDescent="0.2">
      <c r="A4784" s="4"/>
      <c r="B4784" s="4"/>
      <c r="C4784" s="4"/>
      <c r="D4784" s="4"/>
      <c r="E4784" s="4"/>
    </row>
    <row r="4785" spans="1:5" x14ac:dyDescent="0.2">
      <c r="A4785" s="4"/>
      <c r="B4785" s="4"/>
      <c r="C4785" s="4"/>
      <c r="D4785" s="4"/>
      <c r="E4785" s="4"/>
    </row>
    <row r="4786" spans="1:5" x14ac:dyDescent="0.2">
      <c r="A4786" s="4"/>
      <c r="B4786" s="4"/>
      <c r="C4786" s="4"/>
      <c r="D4786" s="4"/>
      <c r="E4786" s="4"/>
    </row>
    <row r="4787" spans="1:5" x14ac:dyDescent="0.2">
      <c r="A4787" s="4"/>
      <c r="B4787" s="4"/>
      <c r="C4787" s="4"/>
      <c r="D4787" s="4"/>
      <c r="E4787" s="4"/>
    </row>
    <row r="4788" spans="1:5" x14ac:dyDescent="0.2">
      <c r="A4788" s="4"/>
      <c r="B4788" s="4"/>
      <c r="C4788" s="4"/>
      <c r="D4788" s="4"/>
      <c r="E4788" s="4"/>
    </row>
    <row r="4789" spans="1:5" x14ac:dyDescent="0.2">
      <c r="A4789" s="4"/>
      <c r="B4789" s="4"/>
      <c r="C4789" s="4"/>
      <c r="D4789" s="4"/>
      <c r="E4789" s="4"/>
    </row>
    <row r="4790" spans="1:5" x14ac:dyDescent="0.2">
      <c r="A4790" s="4"/>
      <c r="B4790" s="4"/>
      <c r="C4790" s="4"/>
      <c r="D4790" s="4"/>
      <c r="E4790" s="4"/>
    </row>
    <row r="4791" spans="1:5" x14ac:dyDescent="0.2">
      <c r="A4791" s="4"/>
      <c r="B4791" s="4"/>
      <c r="C4791" s="4"/>
      <c r="D4791" s="4"/>
      <c r="E4791" s="4"/>
    </row>
    <row r="4792" spans="1:5" x14ac:dyDescent="0.2">
      <c r="A4792" s="4"/>
      <c r="B4792" s="4"/>
      <c r="C4792" s="4"/>
      <c r="D4792" s="4"/>
      <c r="E4792" s="4"/>
    </row>
    <row r="4793" spans="1:5" x14ac:dyDescent="0.2">
      <c r="A4793" s="4"/>
      <c r="B4793" s="4"/>
      <c r="C4793" s="4"/>
      <c r="D4793" s="4"/>
      <c r="E4793" s="4"/>
    </row>
    <row r="4794" spans="1:5" x14ac:dyDescent="0.2">
      <c r="A4794" s="4"/>
      <c r="B4794" s="4"/>
      <c r="C4794" s="4"/>
      <c r="D4794" s="4"/>
      <c r="E4794" s="4"/>
    </row>
    <row r="4795" spans="1:5" x14ac:dyDescent="0.2">
      <c r="A4795" s="4"/>
      <c r="B4795" s="4"/>
      <c r="C4795" s="4"/>
      <c r="D4795" s="4"/>
      <c r="E4795" s="4"/>
    </row>
    <row r="4796" spans="1:5" x14ac:dyDescent="0.2">
      <c r="A4796" s="4"/>
      <c r="B4796" s="4"/>
      <c r="C4796" s="4"/>
      <c r="D4796" s="4"/>
      <c r="E4796" s="4"/>
    </row>
    <row r="4797" spans="1:5" x14ac:dyDescent="0.2">
      <c r="A4797" s="4"/>
      <c r="B4797" s="4"/>
      <c r="C4797" s="4"/>
      <c r="D4797" s="4"/>
      <c r="E4797" s="4"/>
    </row>
    <row r="4798" spans="1:5" x14ac:dyDescent="0.2">
      <c r="A4798" s="4"/>
      <c r="B4798" s="4"/>
      <c r="C4798" s="4"/>
      <c r="D4798" s="4"/>
      <c r="E4798" s="4"/>
    </row>
    <row r="4799" spans="1:5" x14ac:dyDescent="0.2">
      <c r="A4799" s="4"/>
      <c r="B4799" s="4"/>
      <c r="C4799" s="4"/>
      <c r="D4799" s="4"/>
      <c r="E4799" s="4"/>
    </row>
    <row r="4800" spans="1:5" x14ac:dyDescent="0.2">
      <c r="A4800" s="4"/>
      <c r="B4800" s="4"/>
      <c r="C4800" s="4"/>
      <c r="D4800" s="4"/>
      <c r="E4800" s="4"/>
    </row>
    <row r="4801" spans="1:5" x14ac:dyDescent="0.2">
      <c r="A4801" s="4"/>
      <c r="B4801" s="4"/>
      <c r="C4801" s="4"/>
      <c r="D4801" s="4"/>
      <c r="E4801" s="4"/>
    </row>
    <row r="4802" spans="1:5" x14ac:dyDescent="0.2">
      <c r="A4802" s="4"/>
      <c r="B4802" s="4"/>
      <c r="C4802" s="4"/>
      <c r="D4802" s="4"/>
      <c r="E4802" s="4"/>
    </row>
    <row r="4803" spans="1:5" x14ac:dyDescent="0.2">
      <c r="A4803" s="4"/>
      <c r="B4803" s="4"/>
      <c r="C4803" s="4"/>
      <c r="D4803" s="4"/>
      <c r="E4803" s="4"/>
    </row>
    <row r="4804" spans="1:5" x14ac:dyDescent="0.2">
      <c r="A4804" s="4"/>
      <c r="B4804" s="4"/>
      <c r="C4804" s="4"/>
      <c r="D4804" s="4"/>
      <c r="E4804" s="4"/>
    </row>
    <row r="4805" spans="1:5" x14ac:dyDescent="0.2">
      <c r="A4805" s="4"/>
      <c r="B4805" s="4"/>
      <c r="C4805" s="4"/>
      <c r="D4805" s="4"/>
      <c r="E4805" s="4"/>
    </row>
    <row r="4806" spans="1:5" x14ac:dyDescent="0.2">
      <c r="A4806" s="4"/>
      <c r="B4806" s="4"/>
      <c r="C4806" s="4"/>
      <c r="D4806" s="4"/>
      <c r="E4806" s="4"/>
    </row>
    <row r="4807" spans="1:5" x14ac:dyDescent="0.2">
      <c r="A4807" s="4"/>
      <c r="B4807" s="4"/>
      <c r="C4807" s="4"/>
      <c r="D4807" s="4"/>
      <c r="E4807" s="4"/>
    </row>
    <row r="4808" spans="1:5" x14ac:dyDescent="0.2">
      <c r="A4808" s="4"/>
      <c r="B4808" s="4"/>
      <c r="C4808" s="4"/>
      <c r="D4808" s="4"/>
      <c r="E4808" s="4"/>
    </row>
    <row r="4809" spans="1:5" x14ac:dyDescent="0.2">
      <c r="A4809" s="4"/>
      <c r="B4809" s="4"/>
      <c r="C4809" s="4"/>
      <c r="D4809" s="4"/>
      <c r="E4809" s="4"/>
    </row>
    <row r="4810" spans="1:5" x14ac:dyDescent="0.2">
      <c r="A4810" s="4"/>
      <c r="B4810" s="4"/>
      <c r="C4810" s="4"/>
      <c r="D4810" s="4"/>
      <c r="E4810" s="4"/>
    </row>
    <row r="4811" spans="1:5" x14ac:dyDescent="0.2">
      <c r="A4811" s="4"/>
      <c r="B4811" s="4"/>
      <c r="C4811" s="4"/>
      <c r="D4811" s="4"/>
      <c r="E4811" s="4"/>
    </row>
    <row r="4812" spans="1:5" x14ac:dyDescent="0.2">
      <c r="A4812" s="4"/>
      <c r="B4812" s="4"/>
      <c r="C4812" s="4"/>
      <c r="D4812" s="4"/>
      <c r="E4812" s="4"/>
    </row>
    <row r="4813" spans="1:5" x14ac:dyDescent="0.2">
      <c r="A4813" s="4"/>
      <c r="B4813" s="4"/>
      <c r="C4813" s="4"/>
      <c r="D4813" s="4"/>
      <c r="E4813" s="4"/>
    </row>
    <row r="4814" spans="1:5" x14ac:dyDescent="0.2">
      <c r="A4814" s="4"/>
      <c r="B4814" s="4"/>
      <c r="C4814" s="4"/>
      <c r="D4814" s="4"/>
      <c r="E4814" s="4"/>
    </row>
    <row r="4815" spans="1:5" x14ac:dyDescent="0.2">
      <c r="A4815" s="4"/>
      <c r="B4815" s="4"/>
      <c r="C4815" s="4"/>
      <c r="D4815" s="4"/>
      <c r="E4815" s="4"/>
    </row>
    <row r="4816" spans="1:5" x14ac:dyDescent="0.2">
      <c r="A4816" s="4"/>
      <c r="B4816" s="4"/>
      <c r="C4816" s="4"/>
      <c r="D4816" s="4"/>
      <c r="E4816" s="4"/>
    </row>
    <row r="4817" spans="1:5" x14ac:dyDescent="0.2">
      <c r="A4817" s="4"/>
      <c r="B4817" s="4"/>
      <c r="C4817" s="4"/>
      <c r="D4817" s="4"/>
      <c r="E4817" s="4"/>
    </row>
    <row r="4818" spans="1:5" x14ac:dyDescent="0.2">
      <c r="A4818" s="4"/>
      <c r="B4818" s="4"/>
      <c r="C4818" s="4"/>
      <c r="D4818" s="4"/>
      <c r="E4818" s="4"/>
    </row>
    <row r="4819" spans="1:5" x14ac:dyDescent="0.2">
      <c r="A4819" s="4"/>
      <c r="B4819" s="4"/>
      <c r="C4819" s="4"/>
      <c r="D4819" s="4"/>
      <c r="E4819" s="4"/>
    </row>
    <row r="4820" spans="1:5" x14ac:dyDescent="0.2">
      <c r="A4820" s="4"/>
      <c r="B4820" s="4"/>
      <c r="C4820" s="4"/>
      <c r="D4820" s="4"/>
      <c r="E4820" s="4"/>
    </row>
    <row r="4821" spans="1:5" x14ac:dyDescent="0.2">
      <c r="A4821" s="4"/>
      <c r="B4821" s="4"/>
      <c r="C4821" s="4"/>
      <c r="D4821" s="4"/>
      <c r="E4821" s="4"/>
    </row>
    <row r="4822" spans="1:5" x14ac:dyDescent="0.2">
      <c r="A4822" s="4"/>
      <c r="B4822" s="4"/>
      <c r="C4822" s="4"/>
      <c r="D4822" s="4"/>
      <c r="E4822" s="4"/>
    </row>
    <row r="4823" spans="1:5" x14ac:dyDescent="0.2">
      <c r="A4823" s="4"/>
      <c r="B4823" s="4"/>
      <c r="C4823" s="4"/>
      <c r="D4823" s="4"/>
      <c r="E4823" s="4"/>
    </row>
    <row r="4824" spans="1:5" x14ac:dyDescent="0.2">
      <c r="A4824" s="4"/>
      <c r="B4824" s="4"/>
      <c r="C4824" s="4"/>
      <c r="D4824" s="4"/>
      <c r="E4824" s="4"/>
    </row>
    <row r="4825" spans="1:5" x14ac:dyDescent="0.2">
      <c r="A4825" s="4"/>
      <c r="B4825" s="4"/>
      <c r="C4825" s="4"/>
      <c r="D4825" s="4"/>
      <c r="E4825" s="4"/>
    </row>
    <row r="4826" spans="1:5" x14ac:dyDescent="0.2">
      <c r="A4826" s="4"/>
      <c r="B4826" s="4"/>
      <c r="C4826" s="4"/>
      <c r="D4826" s="4"/>
      <c r="E4826" s="4"/>
    </row>
    <row r="4827" spans="1:5" x14ac:dyDescent="0.2">
      <c r="A4827" s="4"/>
      <c r="B4827" s="4"/>
      <c r="C4827" s="4"/>
      <c r="D4827" s="4"/>
      <c r="E4827" s="4"/>
    </row>
    <row r="4828" spans="1:5" x14ac:dyDescent="0.2">
      <c r="A4828" s="4"/>
      <c r="B4828" s="4"/>
      <c r="C4828" s="4"/>
      <c r="D4828" s="4"/>
      <c r="E4828" s="4"/>
    </row>
    <row r="4829" spans="1:5" x14ac:dyDescent="0.2">
      <c r="A4829" s="4"/>
      <c r="B4829" s="4"/>
      <c r="C4829" s="4"/>
      <c r="D4829" s="4"/>
      <c r="E4829" s="4"/>
    </row>
    <row r="4830" spans="1:5" x14ac:dyDescent="0.2">
      <c r="A4830" s="4"/>
      <c r="B4830" s="4"/>
      <c r="C4830" s="4"/>
      <c r="D4830" s="4"/>
      <c r="E4830" s="4"/>
    </row>
    <row r="4831" spans="1:5" x14ac:dyDescent="0.2">
      <c r="A4831" s="4"/>
      <c r="B4831" s="4"/>
      <c r="C4831" s="4"/>
      <c r="D4831" s="4"/>
      <c r="E4831" s="4"/>
    </row>
    <row r="4832" spans="1:5" x14ac:dyDescent="0.2">
      <c r="A4832" s="4"/>
      <c r="B4832" s="4"/>
      <c r="C4832" s="4"/>
      <c r="D4832" s="4"/>
      <c r="E4832" s="4"/>
    </row>
    <row r="4833" spans="1:5" x14ac:dyDescent="0.2">
      <c r="A4833" s="4"/>
      <c r="B4833" s="4"/>
      <c r="C4833" s="4"/>
      <c r="D4833" s="4"/>
      <c r="E4833" s="4"/>
    </row>
    <row r="4834" spans="1:5" x14ac:dyDescent="0.2">
      <c r="A4834" s="4"/>
      <c r="B4834" s="4"/>
      <c r="C4834" s="4"/>
      <c r="D4834" s="4"/>
      <c r="E4834" s="4"/>
    </row>
    <row r="4835" spans="1:5" x14ac:dyDescent="0.2">
      <c r="A4835" s="4"/>
      <c r="B4835" s="4"/>
      <c r="C4835" s="4"/>
      <c r="D4835" s="4"/>
      <c r="E4835" s="4"/>
    </row>
    <row r="4836" spans="1:5" x14ac:dyDescent="0.2">
      <c r="A4836" s="4"/>
      <c r="B4836" s="4"/>
      <c r="C4836" s="4"/>
      <c r="D4836" s="4"/>
      <c r="E4836" s="4"/>
    </row>
    <row r="4837" spans="1:5" x14ac:dyDescent="0.2">
      <c r="A4837" s="4"/>
      <c r="B4837" s="4"/>
      <c r="C4837" s="4"/>
      <c r="D4837" s="4"/>
      <c r="E4837" s="4"/>
    </row>
    <row r="4838" spans="1:5" x14ac:dyDescent="0.2">
      <c r="A4838" s="4"/>
      <c r="B4838" s="4"/>
      <c r="C4838" s="4"/>
      <c r="D4838" s="4"/>
      <c r="E4838" s="4"/>
    </row>
    <row r="4839" spans="1:5" x14ac:dyDescent="0.2">
      <c r="A4839" s="4"/>
      <c r="B4839" s="4"/>
      <c r="C4839" s="4"/>
      <c r="D4839" s="4"/>
      <c r="E4839" s="4"/>
    </row>
    <row r="4840" spans="1:5" x14ac:dyDescent="0.2">
      <c r="A4840" s="4"/>
      <c r="B4840" s="4"/>
      <c r="C4840" s="4"/>
      <c r="D4840" s="4"/>
      <c r="E4840" s="4"/>
    </row>
    <row r="4841" spans="1:5" x14ac:dyDescent="0.2">
      <c r="A4841" s="4"/>
      <c r="B4841" s="4"/>
      <c r="C4841" s="4"/>
      <c r="D4841" s="4"/>
      <c r="E4841" s="4"/>
    </row>
    <row r="4842" spans="1:5" x14ac:dyDescent="0.2">
      <c r="A4842" s="4"/>
      <c r="B4842" s="4"/>
      <c r="C4842" s="4"/>
      <c r="D4842" s="4"/>
      <c r="E4842" s="4"/>
    </row>
    <row r="4843" spans="1:5" x14ac:dyDescent="0.2">
      <c r="A4843" s="4"/>
      <c r="B4843" s="4"/>
      <c r="C4843" s="4"/>
      <c r="D4843" s="4"/>
      <c r="E4843" s="4"/>
    </row>
    <row r="4844" spans="1:5" x14ac:dyDescent="0.2">
      <c r="A4844" s="4"/>
      <c r="B4844" s="4"/>
      <c r="C4844" s="4"/>
      <c r="D4844" s="4"/>
      <c r="E4844" s="4"/>
    </row>
    <row r="4845" spans="1:5" x14ac:dyDescent="0.2">
      <c r="A4845" s="4"/>
      <c r="B4845" s="4"/>
      <c r="C4845" s="4"/>
      <c r="D4845" s="4"/>
      <c r="E4845" s="4"/>
    </row>
    <row r="4846" spans="1:5" x14ac:dyDescent="0.2">
      <c r="A4846" s="4"/>
      <c r="B4846" s="4"/>
      <c r="C4846" s="4"/>
      <c r="D4846" s="4"/>
      <c r="E4846" s="4"/>
    </row>
    <row r="4847" spans="1:5" x14ac:dyDescent="0.2">
      <c r="A4847" s="4"/>
      <c r="B4847" s="4"/>
      <c r="C4847" s="4"/>
      <c r="D4847" s="4"/>
      <c r="E4847" s="4"/>
    </row>
    <row r="4848" spans="1:5" x14ac:dyDescent="0.2">
      <c r="A4848" s="4"/>
      <c r="B4848" s="4"/>
      <c r="C4848" s="4"/>
      <c r="D4848" s="4"/>
      <c r="E4848" s="4"/>
    </row>
    <row r="4849" spans="1:5" x14ac:dyDescent="0.2">
      <c r="A4849" s="4"/>
      <c r="B4849" s="4"/>
      <c r="C4849" s="4"/>
      <c r="D4849" s="4"/>
      <c r="E4849" s="4"/>
    </row>
    <row r="4850" spans="1:5" x14ac:dyDescent="0.2">
      <c r="A4850" s="4"/>
      <c r="B4850" s="4"/>
      <c r="C4850" s="4"/>
      <c r="D4850" s="4"/>
      <c r="E4850" s="4"/>
    </row>
    <row r="4851" spans="1:5" x14ac:dyDescent="0.2">
      <c r="A4851" s="4"/>
      <c r="B4851" s="4"/>
      <c r="C4851" s="4"/>
      <c r="D4851" s="4"/>
      <c r="E4851" s="4"/>
    </row>
    <row r="4852" spans="1:5" x14ac:dyDescent="0.2">
      <c r="A4852" s="4"/>
      <c r="B4852" s="4"/>
      <c r="C4852" s="4"/>
      <c r="D4852" s="4"/>
      <c r="E4852" s="4"/>
    </row>
    <row r="4853" spans="1:5" x14ac:dyDescent="0.2">
      <c r="A4853" s="4"/>
      <c r="B4853" s="4"/>
      <c r="C4853" s="4"/>
      <c r="D4853" s="4"/>
      <c r="E4853" s="4"/>
    </row>
    <row r="4854" spans="1:5" x14ac:dyDescent="0.2">
      <c r="A4854" s="4"/>
      <c r="B4854" s="4"/>
      <c r="C4854" s="4"/>
      <c r="D4854" s="4"/>
      <c r="E4854" s="4"/>
    </row>
    <row r="4855" spans="1:5" x14ac:dyDescent="0.2">
      <c r="A4855" s="4"/>
      <c r="B4855" s="4"/>
      <c r="C4855" s="4"/>
      <c r="D4855" s="4"/>
      <c r="E4855" s="4"/>
    </row>
    <row r="4856" spans="1:5" x14ac:dyDescent="0.2">
      <c r="A4856" s="4"/>
      <c r="B4856" s="4"/>
      <c r="C4856" s="4"/>
      <c r="D4856" s="4"/>
      <c r="E4856" s="4"/>
    </row>
    <row r="4857" spans="1:5" x14ac:dyDescent="0.2">
      <c r="A4857" s="4"/>
      <c r="B4857" s="4"/>
      <c r="C4857" s="4"/>
      <c r="D4857" s="4"/>
      <c r="E4857" s="4"/>
    </row>
    <row r="4858" spans="1:5" x14ac:dyDescent="0.2">
      <c r="A4858" s="4"/>
      <c r="B4858" s="4"/>
      <c r="C4858" s="4"/>
      <c r="D4858" s="4"/>
      <c r="E4858" s="4"/>
    </row>
    <row r="4859" spans="1:5" x14ac:dyDescent="0.2">
      <c r="A4859" s="4"/>
      <c r="B4859" s="4"/>
      <c r="C4859" s="4"/>
      <c r="D4859" s="4"/>
      <c r="E4859" s="4"/>
    </row>
    <row r="4860" spans="1:5" x14ac:dyDescent="0.2">
      <c r="A4860" s="4"/>
      <c r="B4860" s="4"/>
      <c r="C4860" s="4"/>
      <c r="D4860" s="4"/>
      <c r="E4860" s="4"/>
    </row>
    <row r="4861" spans="1:5" x14ac:dyDescent="0.2">
      <c r="A4861" s="4"/>
      <c r="B4861" s="4"/>
      <c r="C4861" s="4"/>
      <c r="D4861" s="4"/>
      <c r="E4861" s="4"/>
    </row>
    <row r="4862" spans="1:5" x14ac:dyDescent="0.2">
      <c r="A4862" s="4"/>
      <c r="B4862" s="4"/>
      <c r="C4862" s="4"/>
      <c r="D4862" s="4"/>
      <c r="E4862" s="4"/>
    </row>
    <row r="4863" spans="1:5" x14ac:dyDescent="0.2">
      <c r="A4863" s="4"/>
      <c r="B4863" s="4"/>
      <c r="C4863" s="4"/>
      <c r="D4863" s="4"/>
      <c r="E4863" s="4"/>
    </row>
    <row r="4864" spans="1:5" x14ac:dyDescent="0.2">
      <c r="A4864" s="4"/>
      <c r="B4864" s="4"/>
      <c r="C4864" s="4"/>
      <c r="D4864" s="4"/>
      <c r="E4864" s="4"/>
    </row>
    <row r="4865" spans="1:5" x14ac:dyDescent="0.2">
      <c r="A4865" s="4"/>
      <c r="B4865" s="4"/>
      <c r="C4865" s="4"/>
      <c r="D4865" s="4"/>
      <c r="E4865" s="4"/>
    </row>
    <row r="4866" spans="1:5" x14ac:dyDescent="0.2">
      <c r="A4866" s="4"/>
      <c r="B4866" s="4"/>
      <c r="C4866" s="4"/>
      <c r="D4866" s="4"/>
      <c r="E4866" s="4"/>
    </row>
    <row r="4867" spans="1:5" x14ac:dyDescent="0.2">
      <c r="A4867" s="4"/>
      <c r="B4867" s="4"/>
      <c r="C4867" s="4"/>
      <c r="D4867" s="4"/>
      <c r="E4867" s="4"/>
    </row>
    <row r="4868" spans="1:5" x14ac:dyDescent="0.2">
      <c r="A4868" s="4"/>
      <c r="B4868" s="4"/>
      <c r="C4868" s="4"/>
      <c r="D4868" s="4"/>
      <c r="E4868" s="4"/>
    </row>
    <row r="4869" spans="1:5" x14ac:dyDescent="0.2">
      <c r="A4869" s="4"/>
      <c r="B4869" s="4"/>
      <c r="C4869" s="4"/>
      <c r="D4869" s="4"/>
      <c r="E4869" s="4"/>
    </row>
    <row r="4870" spans="1:5" x14ac:dyDescent="0.2">
      <c r="A4870" s="4"/>
      <c r="B4870" s="4"/>
      <c r="C4870" s="4"/>
      <c r="D4870" s="4"/>
      <c r="E4870" s="4"/>
    </row>
    <row r="4871" spans="1:5" x14ac:dyDescent="0.2">
      <c r="A4871" s="4"/>
      <c r="B4871" s="4"/>
      <c r="C4871" s="4"/>
      <c r="D4871" s="4"/>
      <c r="E4871" s="4"/>
    </row>
    <row r="4872" spans="1:5" x14ac:dyDescent="0.2">
      <c r="A4872" s="4"/>
      <c r="B4872" s="4"/>
      <c r="C4872" s="4"/>
      <c r="D4872" s="4"/>
      <c r="E4872" s="4"/>
    </row>
    <row r="4873" spans="1:5" x14ac:dyDescent="0.2">
      <c r="A4873" s="4"/>
      <c r="B4873" s="4"/>
      <c r="C4873" s="4"/>
      <c r="D4873" s="4"/>
      <c r="E4873" s="4"/>
    </row>
    <row r="4874" spans="1:5" x14ac:dyDescent="0.2">
      <c r="A4874" s="4"/>
      <c r="B4874" s="4"/>
      <c r="C4874" s="4"/>
      <c r="D4874" s="4"/>
      <c r="E4874" s="4"/>
    </row>
    <row r="4875" spans="1:5" x14ac:dyDescent="0.2">
      <c r="A4875" s="4"/>
      <c r="B4875" s="4"/>
      <c r="C4875" s="4"/>
      <c r="D4875" s="4"/>
      <c r="E4875" s="4"/>
    </row>
    <row r="4876" spans="1:5" x14ac:dyDescent="0.2">
      <c r="A4876" s="4"/>
      <c r="B4876" s="4"/>
      <c r="C4876" s="4"/>
      <c r="D4876" s="4"/>
      <c r="E4876" s="4"/>
    </row>
    <row r="4877" spans="1:5" x14ac:dyDescent="0.2">
      <c r="A4877" s="4"/>
      <c r="B4877" s="4"/>
      <c r="C4877" s="4"/>
      <c r="D4877" s="4"/>
      <c r="E4877" s="4"/>
    </row>
    <row r="4878" spans="1:5" x14ac:dyDescent="0.2">
      <c r="A4878" s="4"/>
      <c r="B4878" s="4"/>
      <c r="C4878" s="4"/>
      <c r="D4878" s="4"/>
      <c r="E4878" s="4"/>
    </row>
    <row r="4879" spans="1:5" x14ac:dyDescent="0.2">
      <c r="A4879" s="4"/>
      <c r="B4879" s="4"/>
      <c r="C4879" s="4"/>
      <c r="D4879" s="4"/>
      <c r="E4879" s="4"/>
    </row>
    <row r="4880" spans="1:5" x14ac:dyDescent="0.2">
      <c r="A4880" s="4"/>
      <c r="B4880" s="4"/>
      <c r="C4880" s="4"/>
      <c r="D4880" s="4"/>
      <c r="E4880" s="4"/>
    </row>
    <row r="4881" spans="1:5" x14ac:dyDescent="0.2">
      <c r="A4881" s="4"/>
      <c r="B4881" s="4"/>
      <c r="C4881" s="4"/>
      <c r="D4881" s="4"/>
      <c r="E4881" s="4"/>
    </row>
    <row r="4882" spans="1:5" x14ac:dyDescent="0.2">
      <c r="A4882" s="4"/>
      <c r="B4882" s="4"/>
      <c r="C4882" s="4"/>
      <c r="D4882" s="4"/>
      <c r="E4882" s="4"/>
    </row>
    <row r="4883" spans="1:5" x14ac:dyDescent="0.2">
      <c r="A4883" s="4"/>
      <c r="B4883" s="4"/>
      <c r="C4883" s="4"/>
      <c r="D4883" s="4"/>
      <c r="E4883" s="4"/>
    </row>
    <row r="4884" spans="1:5" x14ac:dyDescent="0.2">
      <c r="A4884" s="4"/>
      <c r="B4884" s="4"/>
      <c r="C4884" s="4"/>
      <c r="D4884" s="4"/>
      <c r="E4884" s="4"/>
    </row>
    <row r="4885" spans="1:5" x14ac:dyDescent="0.2">
      <c r="A4885" s="4"/>
      <c r="B4885" s="4"/>
      <c r="C4885" s="4"/>
      <c r="D4885" s="4"/>
      <c r="E4885" s="4"/>
    </row>
    <row r="4886" spans="1:5" x14ac:dyDescent="0.2">
      <c r="A4886" s="4"/>
      <c r="B4886" s="4"/>
      <c r="C4886" s="4"/>
      <c r="D4886" s="4"/>
      <c r="E4886" s="4"/>
    </row>
    <row r="4887" spans="1:5" x14ac:dyDescent="0.2">
      <c r="A4887" s="4"/>
      <c r="B4887" s="4"/>
      <c r="C4887" s="4"/>
      <c r="D4887" s="4"/>
      <c r="E4887" s="4"/>
    </row>
    <row r="4888" spans="1:5" x14ac:dyDescent="0.2">
      <c r="A4888" s="4"/>
      <c r="B4888" s="4"/>
      <c r="C4888" s="4"/>
      <c r="D4888" s="4"/>
      <c r="E4888" s="4"/>
    </row>
    <row r="4889" spans="1:5" x14ac:dyDescent="0.2">
      <c r="A4889" s="4"/>
      <c r="B4889" s="4"/>
      <c r="C4889" s="4"/>
      <c r="D4889" s="4"/>
      <c r="E4889" s="4"/>
    </row>
    <row r="4890" spans="1:5" x14ac:dyDescent="0.2">
      <c r="A4890" s="4"/>
      <c r="B4890" s="4"/>
      <c r="C4890" s="4"/>
      <c r="D4890" s="4"/>
      <c r="E4890" s="4"/>
    </row>
    <row r="4891" spans="1:5" x14ac:dyDescent="0.2">
      <c r="A4891" s="4"/>
      <c r="B4891" s="4"/>
      <c r="C4891" s="4"/>
      <c r="D4891" s="4"/>
      <c r="E4891" s="4"/>
    </row>
    <row r="4892" spans="1:5" x14ac:dyDescent="0.2">
      <c r="A4892" s="4"/>
      <c r="B4892" s="4"/>
      <c r="C4892" s="4"/>
      <c r="D4892" s="4"/>
      <c r="E4892" s="4"/>
    </row>
    <row r="4893" spans="1:5" x14ac:dyDescent="0.2">
      <c r="A4893" s="4"/>
      <c r="B4893" s="4"/>
      <c r="C4893" s="4"/>
      <c r="D4893" s="4"/>
      <c r="E4893" s="4"/>
    </row>
    <row r="4894" spans="1:5" x14ac:dyDescent="0.2">
      <c r="A4894" s="4"/>
      <c r="B4894" s="4"/>
      <c r="C4894" s="4"/>
      <c r="D4894" s="4"/>
      <c r="E4894" s="4"/>
    </row>
    <row r="4895" spans="1:5" x14ac:dyDescent="0.2">
      <c r="A4895" s="4"/>
      <c r="B4895" s="4"/>
      <c r="C4895" s="4"/>
      <c r="D4895" s="4"/>
      <c r="E4895" s="4"/>
    </row>
    <row r="4896" spans="1:5" x14ac:dyDescent="0.2">
      <c r="A4896" s="4"/>
      <c r="B4896" s="4"/>
      <c r="C4896" s="4"/>
      <c r="D4896" s="4"/>
      <c r="E4896" s="4"/>
    </row>
    <row r="4897" spans="1:5" x14ac:dyDescent="0.2">
      <c r="A4897" s="4"/>
      <c r="B4897" s="4"/>
      <c r="C4897" s="4"/>
      <c r="D4897" s="4"/>
      <c r="E4897" s="4"/>
    </row>
    <row r="4898" spans="1:5" x14ac:dyDescent="0.2">
      <c r="A4898" s="4"/>
      <c r="B4898" s="4"/>
      <c r="C4898" s="4"/>
      <c r="D4898" s="4"/>
      <c r="E4898" s="4"/>
    </row>
    <row r="4899" spans="1:5" x14ac:dyDescent="0.2">
      <c r="A4899" s="4"/>
      <c r="B4899" s="4"/>
      <c r="C4899" s="4"/>
      <c r="D4899" s="4"/>
      <c r="E4899" s="4"/>
    </row>
    <row r="4900" spans="1:5" x14ac:dyDescent="0.2">
      <c r="A4900" s="4"/>
      <c r="B4900" s="4"/>
      <c r="C4900" s="4"/>
      <c r="D4900" s="4"/>
      <c r="E4900" s="4"/>
    </row>
    <row r="4901" spans="1:5" x14ac:dyDescent="0.2">
      <c r="A4901" s="4"/>
      <c r="B4901" s="4"/>
      <c r="C4901" s="4"/>
      <c r="D4901" s="4"/>
      <c r="E4901" s="4"/>
    </row>
    <row r="4902" spans="1:5" x14ac:dyDescent="0.2">
      <c r="A4902" s="4"/>
      <c r="B4902" s="4"/>
      <c r="C4902" s="4"/>
      <c r="D4902" s="4"/>
      <c r="E4902" s="4"/>
    </row>
    <row r="4903" spans="1:5" x14ac:dyDescent="0.2">
      <c r="A4903" s="4"/>
      <c r="B4903" s="4"/>
      <c r="C4903" s="4"/>
      <c r="D4903" s="4"/>
      <c r="E4903" s="4"/>
    </row>
    <row r="4904" spans="1:5" x14ac:dyDescent="0.2">
      <c r="A4904" s="4"/>
      <c r="B4904" s="4"/>
      <c r="C4904" s="4"/>
      <c r="D4904" s="4"/>
      <c r="E4904" s="4"/>
    </row>
    <row r="4905" spans="1:5" x14ac:dyDescent="0.2">
      <c r="A4905" s="4"/>
      <c r="B4905" s="4"/>
      <c r="C4905" s="4"/>
      <c r="D4905" s="4"/>
      <c r="E4905" s="4"/>
    </row>
    <row r="4906" spans="1:5" x14ac:dyDescent="0.2">
      <c r="A4906" s="4"/>
      <c r="B4906" s="4"/>
      <c r="C4906" s="4"/>
      <c r="D4906" s="4"/>
      <c r="E4906" s="4"/>
    </row>
    <row r="4907" spans="1:5" x14ac:dyDescent="0.2">
      <c r="A4907" s="4"/>
      <c r="B4907" s="4"/>
      <c r="C4907" s="4"/>
      <c r="D4907" s="4"/>
      <c r="E4907" s="4"/>
    </row>
    <row r="4908" spans="1:5" x14ac:dyDescent="0.2">
      <c r="A4908" s="4"/>
      <c r="B4908" s="4"/>
      <c r="C4908" s="4"/>
      <c r="D4908" s="4"/>
      <c r="E4908" s="4"/>
    </row>
    <row r="4909" spans="1:5" x14ac:dyDescent="0.2">
      <c r="A4909" s="4"/>
      <c r="B4909" s="4"/>
      <c r="C4909" s="4"/>
      <c r="D4909" s="4"/>
      <c r="E4909" s="4"/>
    </row>
    <row r="4910" spans="1:5" x14ac:dyDescent="0.2">
      <c r="A4910" s="4"/>
      <c r="B4910" s="4"/>
      <c r="C4910" s="4"/>
      <c r="D4910" s="4"/>
      <c r="E4910" s="4"/>
    </row>
    <row r="4911" spans="1:5" x14ac:dyDescent="0.2">
      <c r="A4911" s="4"/>
      <c r="B4911" s="4"/>
      <c r="C4911" s="4"/>
      <c r="D4911" s="4"/>
      <c r="E4911" s="4"/>
    </row>
    <row r="4912" spans="1:5" x14ac:dyDescent="0.2">
      <c r="A4912" s="4"/>
      <c r="B4912" s="4"/>
      <c r="C4912" s="4"/>
      <c r="D4912" s="4"/>
      <c r="E4912" s="4"/>
    </row>
    <row r="4913" spans="1:5" x14ac:dyDescent="0.2">
      <c r="A4913" s="4"/>
      <c r="B4913" s="4"/>
      <c r="C4913" s="4"/>
      <c r="D4913" s="4"/>
      <c r="E4913" s="4"/>
    </row>
    <row r="4914" spans="1:5" x14ac:dyDescent="0.2">
      <c r="A4914" s="4"/>
      <c r="B4914" s="4"/>
      <c r="C4914" s="4"/>
      <c r="D4914" s="4"/>
      <c r="E4914" s="4"/>
    </row>
    <row r="4915" spans="1:5" x14ac:dyDescent="0.2">
      <c r="A4915" s="4"/>
      <c r="B4915" s="4"/>
      <c r="C4915" s="4"/>
      <c r="D4915" s="4"/>
      <c r="E4915" s="4"/>
    </row>
    <row r="4916" spans="1:5" x14ac:dyDescent="0.2">
      <c r="A4916" s="4"/>
      <c r="B4916" s="4"/>
      <c r="C4916" s="4"/>
      <c r="D4916" s="4"/>
      <c r="E4916" s="4"/>
    </row>
    <row r="4917" spans="1:5" x14ac:dyDescent="0.2">
      <c r="A4917" s="4"/>
      <c r="B4917" s="4"/>
      <c r="C4917" s="4"/>
      <c r="D4917" s="4"/>
      <c r="E4917" s="4"/>
    </row>
    <row r="4918" spans="1:5" x14ac:dyDescent="0.2">
      <c r="A4918" s="4"/>
      <c r="B4918" s="4"/>
      <c r="C4918" s="4"/>
      <c r="D4918" s="4"/>
      <c r="E4918" s="4"/>
    </row>
    <row r="4919" spans="1:5" x14ac:dyDescent="0.2">
      <c r="A4919" s="4"/>
      <c r="B4919" s="4"/>
      <c r="C4919" s="4"/>
      <c r="D4919" s="4"/>
      <c r="E4919" s="4"/>
    </row>
    <row r="4920" spans="1:5" x14ac:dyDescent="0.2">
      <c r="A4920" s="4"/>
      <c r="B4920" s="4"/>
      <c r="C4920" s="4"/>
      <c r="D4920" s="4"/>
      <c r="E4920" s="4"/>
    </row>
    <row r="4921" spans="1:5" x14ac:dyDescent="0.2">
      <c r="A4921" s="4"/>
      <c r="B4921" s="4"/>
      <c r="C4921" s="4"/>
      <c r="D4921" s="4"/>
      <c r="E4921" s="4"/>
    </row>
    <row r="4922" spans="1:5" x14ac:dyDescent="0.2">
      <c r="A4922" s="4"/>
      <c r="B4922" s="4"/>
      <c r="C4922" s="4"/>
      <c r="D4922" s="4"/>
      <c r="E4922" s="4"/>
    </row>
    <row r="4923" spans="1:5" x14ac:dyDescent="0.2">
      <c r="A4923" s="4"/>
      <c r="B4923" s="4"/>
      <c r="C4923" s="4"/>
      <c r="D4923" s="4"/>
      <c r="E4923" s="4"/>
    </row>
    <row r="4924" spans="1:5" x14ac:dyDescent="0.2">
      <c r="A4924" s="4"/>
      <c r="B4924" s="4"/>
      <c r="C4924" s="4"/>
      <c r="D4924" s="4"/>
      <c r="E4924" s="4"/>
    </row>
    <row r="4925" spans="1:5" x14ac:dyDescent="0.2">
      <c r="A4925" s="4"/>
      <c r="B4925" s="4"/>
      <c r="C4925" s="4"/>
      <c r="D4925" s="4"/>
      <c r="E4925" s="4"/>
    </row>
    <row r="4926" spans="1:5" x14ac:dyDescent="0.2">
      <c r="A4926" s="4"/>
      <c r="B4926" s="4"/>
      <c r="C4926" s="4"/>
      <c r="D4926" s="4"/>
      <c r="E4926" s="4"/>
    </row>
    <row r="4927" spans="1:5" x14ac:dyDescent="0.2">
      <c r="A4927" s="4"/>
      <c r="B4927" s="4"/>
      <c r="C4927" s="4"/>
      <c r="D4927" s="4"/>
      <c r="E4927" s="4"/>
    </row>
    <row r="4928" spans="1:5" x14ac:dyDescent="0.2">
      <c r="A4928" s="4"/>
      <c r="B4928" s="4"/>
      <c r="C4928" s="4"/>
      <c r="D4928" s="4"/>
      <c r="E4928" s="4"/>
    </row>
    <row r="4929" spans="1:5" x14ac:dyDescent="0.2">
      <c r="A4929" s="4"/>
      <c r="B4929" s="4"/>
      <c r="C4929" s="4"/>
      <c r="D4929" s="4"/>
      <c r="E4929" s="4"/>
    </row>
    <row r="4930" spans="1:5" x14ac:dyDescent="0.2">
      <c r="A4930" s="4"/>
      <c r="B4930" s="4"/>
      <c r="C4930" s="4"/>
      <c r="D4930" s="4"/>
      <c r="E4930" s="4"/>
    </row>
    <row r="4931" spans="1:5" x14ac:dyDescent="0.2">
      <c r="A4931" s="4"/>
      <c r="B4931" s="4"/>
      <c r="C4931" s="4"/>
      <c r="D4931" s="4"/>
      <c r="E4931" s="4"/>
    </row>
    <row r="4932" spans="1:5" x14ac:dyDescent="0.2">
      <c r="A4932" s="4"/>
      <c r="B4932" s="4"/>
      <c r="C4932" s="4"/>
      <c r="D4932" s="4"/>
      <c r="E4932" s="4"/>
    </row>
    <row r="4933" spans="1:5" x14ac:dyDescent="0.2">
      <c r="A4933" s="4"/>
      <c r="B4933" s="4"/>
      <c r="C4933" s="4"/>
      <c r="D4933" s="4"/>
      <c r="E4933" s="4"/>
    </row>
    <row r="4934" spans="1:5" x14ac:dyDescent="0.2">
      <c r="A4934" s="4"/>
      <c r="B4934" s="4"/>
      <c r="C4934" s="4"/>
      <c r="D4934" s="4"/>
      <c r="E4934" s="4"/>
    </row>
    <row r="4935" spans="1:5" x14ac:dyDescent="0.2">
      <c r="A4935" s="4"/>
      <c r="B4935" s="4"/>
      <c r="C4935" s="4"/>
      <c r="D4935" s="4"/>
      <c r="E4935" s="4"/>
    </row>
    <row r="4936" spans="1:5" x14ac:dyDescent="0.2">
      <c r="A4936" s="4"/>
      <c r="B4936" s="4"/>
      <c r="C4936" s="4"/>
      <c r="D4936" s="4"/>
      <c r="E4936" s="4"/>
    </row>
    <row r="4937" spans="1:5" x14ac:dyDescent="0.2">
      <c r="A4937" s="4"/>
      <c r="B4937" s="4"/>
      <c r="C4937" s="4"/>
      <c r="D4937" s="4"/>
      <c r="E4937" s="4"/>
    </row>
    <row r="4938" spans="1:5" x14ac:dyDescent="0.2">
      <c r="A4938" s="4"/>
      <c r="B4938" s="4"/>
      <c r="C4938" s="4"/>
      <c r="D4938" s="4"/>
      <c r="E4938" s="4"/>
    </row>
    <row r="4939" spans="1:5" x14ac:dyDescent="0.2">
      <c r="A4939" s="4"/>
      <c r="B4939" s="4"/>
      <c r="C4939" s="4"/>
      <c r="D4939" s="4"/>
      <c r="E4939" s="4"/>
    </row>
    <row r="4940" spans="1:5" x14ac:dyDescent="0.2">
      <c r="A4940" s="4"/>
      <c r="B4940" s="4"/>
      <c r="C4940" s="4"/>
      <c r="D4940" s="4"/>
      <c r="E4940" s="4"/>
    </row>
    <row r="4941" spans="1:5" x14ac:dyDescent="0.2">
      <c r="A4941" s="4"/>
      <c r="B4941" s="4"/>
      <c r="C4941" s="4"/>
      <c r="D4941" s="4"/>
      <c r="E4941" s="4"/>
    </row>
    <row r="4942" spans="1:5" x14ac:dyDescent="0.2">
      <c r="A4942" s="4"/>
      <c r="B4942" s="4"/>
      <c r="C4942" s="4"/>
      <c r="D4942" s="4"/>
      <c r="E4942" s="4"/>
    </row>
    <row r="4943" spans="1:5" x14ac:dyDescent="0.2">
      <c r="A4943" s="4"/>
      <c r="B4943" s="4"/>
      <c r="C4943" s="4"/>
      <c r="D4943" s="4"/>
      <c r="E4943" s="4"/>
    </row>
    <row r="4944" spans="1:5" x14ac:dyDescent="0.2">
      <c r="A4944" s="4"/>
      <c r="B4944" s="4"/>
      <c r="C4944" s="4"/>
      <c r="D4944" s="4"/>
      <c r="E4944" s="4"/>
    </row>
    <row r="4945" spans="1:5" x14ac:dyDescent="0.2">
      <c r="A4945" s="4"/>
      <c r="B4945" s="4"/>
      <c r="C4945" s="4"/>
      <c r="D4945" s="4"/>
      <c r="E4945" s="4"/>
    </row>
    <row r="4946" spans="1:5" x14ac:dyDescent="0.2">
      <c r="A4946" s="4"/>
      <c r="B4946" s="4"/>
      <c r="C4946" s="4"/>
      <c r="D4946" s="4"/>
      <c r="E4946" s="4"/>
    </row>
    <row r="4947" spans="1:5" x14ac:dyDescent="0.2">
      <c r="A4947" s="4"/>
      <c r="B4947" s="4"/>
      <c r="C4947" s="4"/>
      <c r="D4947" s="4"/>
      <c r="E4947" s="4"/>
    </row>
    <row r="4948" spans="1:5" x14ac:dyDescent="0.2">
      <c r="A4948" s="4"/>
      <c r="B4948" s="4"/>
      <c r="C4948" s="4"/>
      <c r="D4948" s="4"/>
      <c r="E4948" s="4"/>
    </row>
    <row r="4949" spans="1:5" x14ac:dyDescent="0.2">
      <c r="A4949" s="4"/>
      <c r="B4949" s="4"/>
      <c r="C4949" s="4"/>
      <c r="D4949" s="4"/>
      <c r="E4949" s="4"/>
    </row>
    <row r="4950" spans="1:5" x14ac:dyDescent="0.2">
      <c r="A4950" s="4"/>
      <c r="B4950" s="4"/>
      <c r="C4950" s="4"/>
      <c r="D4950" s="4"/>
      <c r="E4950" s="4"/>
    </row>
    <row r="4951" spans="1:5" x14ac:dyDescent="0.2">
      <c r="A4951" s="4"/>
      <c r="B4951" s="4"/>
      <c r="C4951" s="4"/>
      <c r="D4951" s="4"/>
      <c r="E4951" s="4"/>
    </row>
    <row r="4952" spans="1:5" x14ac:dyDescent="0.2">
      <c r="A4952" s="4"/>
      <c r="B4952" s="4"/>
      <c r="C4952" s="4"/>
      <c r="D4952" s="4"/>
      <c r="E4952" s="4"/>
    </row>
    <row r="4953" spans="1:5" x14ac:dyDescent="0.2">
      <c r="A4953" s="4"/>
      <c r="B4953" s="4"/>
      <c r="C4953" s="4"/>
      <c r="D4953" s="4"/>
      <c r="E4953" s="4"/>
    </row>
    <row r="4954" spans="1:5" x14ac:dyDescent="0.2">
      <c r="A4954" s="4"/>
      <c r="B4954" s="4"/>
      <c r="C4954" s="4"/>
      <c r="D4954" s="4"/>
      <c r="E4954" s="4"/>
    </row>
    <row r="4955" spans="1:5" x14ac:dyDescent="0.2">
      <c r="A4955" s="4"/>
      <c r="B4955" s="4"/>
      <c r="C4955" s="4"/>
      <c r="D4955" s="4"/>
      <c r="E4955" s="4"/>
    </row>
    <row r="4956" spans="1:5" x14ac:dyDescent="0.2">
      <c r="A4956" s="4"/>
      <c r="B4956" s="4"/>
      <c r="C4956" s="4"/>
      <c r="D4956" s="4"/>
      <c r="E4956" s="4"/>
    </row>
    <row r="4957" spans="1:5" x14ac:dyDescent="0.2">
      <c r="A4957" s="4"/>
      <c r="B4957" s="4"/>
      <c r="C4957" s="4"/>
      <c r="D4957" s="4"/>
      <c r="E4957" s="4"/>
    </row>
    <row r="4958" spans="1:5" x14ac:dyDescent="0.2">
      <c r="A4958" s="4"/>
      <c r="B4958" s="4"/>
      <c r="C4958" s="4"/>
      <c r="D4958" s="4"/>
      <c r="E4958" s="4"/>
    </row>
    <row r="4959" spans="1:5" x14ac:dyDescent="0.2">
      <c r="A4959" s="4"/>
      <c r="B4959" s="4"/>
      <c r="C4959" s="4"/>
      <c r="D4959" s="4"/>
      <c r="E4959" s="4"/>
    </row>
    <row r="4960" spans="1:5" x14ac:dyDescent="0.2">
      <c r="A4960" s="4"/>
      <c r="B4960" s="4"/>
      <c r="C4960" s="4"/>
      <c r="D4960" s="4"/>
      <c r="E4960" s="4"/>
    </row>
    <row r="4961" spans="1:5" x14ac:dyDescent="0.2">
      <c r="A4961" s="4"/>
      <c r="B4961" s="4"/>
      <c r="C4961" s="4"/>
      <c r="D4961" s="4"/>
      <c r="E4961" s="4"/>
    </row>
    <row r="4962" spans="1:5" x14ac:dyDescent="0.2">
      <c r="A4962" s="4"/>
      <c r="B4962" s="4"/>
      <c r="C4962" s="4"/>
      <c r="D4962" s="4"/>
      <c r="E4962" s="4"/>
    </row>
    <row r="4963" spans="1:5" x14ac:dyDescent="0.2">
      <c r="A4963" s="4"/>
      <c r="B4963" s="4"/>
      <c r="C4963" s="4"/>
      <c r="D4963" s="4"/>
      <c r="E4963" s="4"/>
    </row>
    <row r="4964" spans="1:5" x14ac:dyDescent="0.2">
      <c r="A4964" s="4"/>
      <c r="B4964" s="4"/>
      <c r="C4964" s="4"/>
      <c r="D4964" s="4"/>
      <c r="E4964" s="4"/>
    </row>
    <row r="4965" spans="1:5" x14ac:dyDescent="0.2">
      <c r="A4965" s="4"/>
      <c r="B4965" s="4"/>
      <c r="C4965" s="4"/>
      <c r="D4965" s="4"/>
      <c r="E4965" s="4"/>
    </row>
    <row r="4966" spans="1:5" x14ac:dyDescent="0.2">
      <c r="A4966" s="4"/>
      <c r="B4966" s="4"/>
      <c r="C4966" s="4"/>
      <c r="D4966" s="4"/>
      <c r="E4966" s="4"/>
    </row>
    <row r="4967" spans="1:5" x14ac:dyDescent="0.2">
      <c r="A4967" s="4"/>
      <c r="B4967" s="4"/>
      <c r="C4967" s="4"/>
      <c r="D4967" s="4"/>
      <c r="E4967" s="4"/>
    </row>
    <row r="4968" spans="1:5" x14ac:dyDescent="0.2">
      <c r="A4968" s="4"/>
      <c r="B4968" s="4"/>
      <c r="C4968" s="4"/>
      <c r="D4968" s="4"/>
      <c r="E4968" s="4"/>
    </row>
    <row r="4969" spans="1:5" x14ac:dyDescent="0.2">
      <c r="A4969" s="4"/>
      <c r="B4969" s="4"/>
      <c r="C4969" s="4"/>
      <c r="D4969" s="4"/>
      <c r="E4969" s="4"/>
    </row>
    <row r="4970" spans="1:5" x14ac:dyDescent="0.2">
      <c r="A4970" s="4"/>
      <c r="B4970" s="4"/>
      <c r="C4970" s="4"/>
      <c r="D4970" s="4"/>
      <c r="E4970" s="4"/>
    </row>
    <row r="4971" spans="1:5" x14ac:dyDescent="0.2">
      <c r="A4971" s="4"/>
      <c r="B4971" s="4"/>
      <c r="C4971" s="4"/>
      <c r="D4971" s="4"/>
      <c r="E4971" s="4"/>
    </row>
    <row r="4972" spans="1:5" x14ac:dyDescent="0.2">
      <c r="A4972" s="4"/>
      <c r="B4972" s="4"/>
      <c r="C4972" s="4"/>
      <c r="D4972" s="4"/>
      <c r="E4972" s="4"/>
    </row>
    <row r="4973" spans="1:5" x14ac:dyDescent="0.2">
      <c r="A4973" s="4"/>
      <c r="B4973" s="4"/>
      <c r="C4973" s="4"/>
      <c r="D4973" s="4"/>
      <c r="E4973" s="4"/>
    </row>
    <row r="4974" spans="1:5" x14ac:dyDescent="0.2">
      <c r="A4974" s="4"/>
      <c r="B4974" s="4"/>
      <c r="C4974" s="4"/>
      <c r="D4974" s="4"/>
      <c r="E4974" s="4"/>
    </row>
    <row r="4975" spans="1:5" x14ac:dyDescent="0.2">
      <c r="A4975" s="4"/>
      <c r="B4975" s="4"/>
      <c r="C4975" s="4"/>
      <c r="D4975" s="4"/>
      <c r="E4975" s="4"/>
    </row>
    <row r="4976" spans="1:5" x14ac:dyDescent="0.2">
      <c r="A4976" s="4"/>
      <c r="B4976" s="4"/>
      <c r="C4976" s="4"/>
      <c r="D4976" s="4"/>
      <c r="E4976" s="4"/>
    </row>
    <row r="4977" spans="1:5" x14ac:dyDescent="0.2">
      <c r="A4977" s="4"/>
      <c r="B4977" s="4"/>
      <c r="C4977" s="4"/>
      <c r="D4977" s="4"/>
      <c r="E4977" s="4"/>
    </row>
    <row r="4978" spans="1:5" x14ac:dyDescent="0.2">
      <c r="A4978" s="4"/>
      <c r="B4978" s="4"/>
      <c r="C4978" s="4"/>
      <c r="D4978" s="4"/>
      <c r="E4978" s="4"/>
    </row>
    <row r="4979" spans="1:5" x14ac:dyDescent="0.2">
      <c r="A4979" s="4"/>
      <c r="B4979" s="4"/>
      <c r="C4979" s="4"/>
      <c r="D4979" s="4"/>
      <c r="E4979" s="4"/>
    </row>
    <row r="4980" spans="1:5" x14ac:dyDescent="0.2">
      <c r="A4980" s="4"/>
      <c r="B4980" s="4"/>
      <c r="C4980" s="4"/>
      <c r="D4980" s="4"/>
      <c r="E4980" s="4"/>
    </row>
    <row r="4981" spans="1:5" x14ac:dyDescent="0.2">
      <c r="A4981" s="4"/>
      <c r="B4981" s="4"/>
      <c r="C4981" s="4"/>
      <c r="D4981" s="4"/>
      <c r="E4981" s="4"/>
    </row>
    <row r="4982" spans="1:5" x14ac:dyDescent="0.2">
      <c r="A4982" s="4"/>
      <c r="B4982" s="4"/>
      <c r="C4982" s="4"/>
      <c r="D4982" s="4"/>
      <c r="E4982" s="4"/>
    </row>
    <row r="4983" spans="1:5" x14ac:dyDescent="0.2">
      <c r="A4983" s="4"/>
      <c r="B4983" s="4"/>
      <c r="C4983" s="4"/>
      <c r="D4983" s="4"/>
      <c r="E4983" s="4"/>
    </row>
    <row r="4984" spans="1:5" x14ac:dyDescent="0.2">
      <c r="A4984" s="4"/>
      <c r="B4984" s="4"/>
      <c r="C4984" s="4"/>
      <c r="D4984" s="4"/>
      <c r="E4984" s="4"/>
    </row>
    <row r="4985" spans="1:5" x14ac:dyDescent="0.2">
      <c r="A4985" s="4"/>
      <c r="B4985" s="4"/>
      <c r="C4985" s="4"/>
      <c r="D4985" s="4"/>
      <c r="E4985" s="4"/>
    </row>
    <row r="4986" spans="1:5" x14ac:dyDescent="0.2">
      <c r="A4986" s="4"/>
      <c r="B4986" s="4"/>
      <c r="C4986" s="4"/>
      <c r="D4986" s="4"/>
      <c r="E4986" s="4"/>
    </row>
    <row r="4987" spans="1:5" x14ac:dyDescent="0.2">
      <c r="A4987" s="4"/>
      <c r="B4987" s="4"/>
      <c r="C4987" s="4"/>
      <c r="D4987" s="4"/>
      <c r="E4987" s="4"/>
    </row>
    <row r="4988" spans="1:5" x14ac:dyDescent="0.2">
      <c r="A4988" s="4"/>
      <c r="B4988" s="4"/>
      <c r="C4988" s="4"/>
      <c r="D4988" s="4"/>
      <c r="E4988" s="4"/>
    </row>
    <row r="4989" spans="1:5" x14ac:dyDescent="0.2">
      <c r="A4989" s="4"/>
      <c r="B4989" s="4"/>
      <c r="C4989" s="4"/>
      <c r="D4989" s="4"/>
      <c r="E4989" s="4"/>
    </row>
    <row r="4990" spans="1:5" x14ac:dyDescent="0.2">
      <c r="A4990" s="4"/>
      <c r="B4990" s="4"/>
      <c r="C4990" s="4"/>
      <c r="D4990" s="4"/>
      <c r="E4990" s="4"/>
    </row>
    <row r="4991" spans="1:5" x14ac:dyDescent="0.2">
      <c r="A4991" s="4"/>
      <c r="B4991" s="4"/>
      <c r="C4991" s="4"/>
      <c r="D4991" s="4"/>
      <c r="E4991" s="4"/>
    </row>
    <row r="4992" spans="1:5" x14ac:dyDescent="0.2">
      <c r="A4992" s="4"/>
      <c r="B4992" s="4"/>
      <c r="C4992" s="4"/>
      <c r="D4992" s="4"/>
      <c r="E4992" s="4"/>
    </row>
    <row r="4993" spans="1:5" x14ac:dyDescent="0.2">
      <c r="A4993" s="4"/>
      <c r="B4993" s="4"/>
      <c r="C4993" s="4"/>
      <c r="D4993" s="4"/>
      <c r="E4993" s="4"/>
    </row>
    <row r="4994" spans="1:5" x14ac:dyDescent="0.2">
      <c r="A4994" s="4"/>
      <c r="B4994" s="4"/>
      <c r="C4994" s="4"/>
      <c r="D4994" s="4"/>
      <c r="E4994" s="4"/>
    </row>
    <row r="4995" spans="1:5" x14ac:dyDescent="0.2">
      <c r="A4995" s="4"/>
      <c r="B4995" s="4"/>
      <c r="C4995" s="4"/>
      <c r="D4995" s="4"/>
      <c r="E4995" s="4"/>
    </row>
    <row r="4996" spans="1:5" x14ac:dyDescent="0.2">
      <c r="A4996" s="4"/>
      <c r="B4996" s="4"/>
      <c r="C4996" s="4"/>
      <c r="D4996" s="4"/>
      <c r="E4996" s="4"/>
    </row>
    <row r="4997" spans="1:5" x14ac:dyDescent="0.2">
      <c r="A4997" s="4"/>
      <c r="B4997" s="4"/>
      <c r="C4997" s="4"/>
      <c r="D4997" s="4"/>
      <c r="E4997" s="4"/>
    </row>
    <row r="4998" spans="1:5" x14ac:dyDescent="0.2">
      <c r="A4998" s="4"/>
      <c r="B4998" s="4"/>
      <c r="C4998" s="4"/>
      <c r="D4998" s="4"/>
      <c r="E4998" s="4"/>
    </row>
    <row r="4999" spans="1:5" x14ac:dyDescent="0.2">
      <c r="A4999" s="4"/>
      <c r="B4999" s="4"/>
      <c r="C4999" s="4"/>
      <c r="D4999" s="4"/>
      <c r="E4999" s="4"/>
    </row>
    <row r="5000" spans="1:5" x14ac:dyDescent="0.2">
      <c r="A5000" s="4"/>
      <c r="B5000" s="4"/>
      <c r="C5000" s="4"/>
      <c r="D5000" s="4"/>
      <c r="E5000" s="4"/>
    </row>
    <row r="5001" spans="1:5" x14ac:dyDescent="0.2">
      <c r="A5001" s="4"/>
      <c r="B5001" s="4"/>
      <c r="C5001" s="4"/>
      <c r="D5001" s="4"/>
      <c r="E5001" s="4"/>
    </row>
    <row r="5002" spans="1:5" x14ac:dyDescent="0.2">
      <c r="A5002" s="4"/>
      <c r="B5002" s="4"/>
      <c r="C5002" s="4"/>
      <c r="D5002" s="4"/>
      <c r="E5002" s="4"/>
    </row>
    <row r="5003" spans="1:5" x14ac:dyDescent="0.2">
      <c r="A5003" s="4"/>
      <c r="B5003" s="4"/>
      <c r="C5003" s="4"/>
      <c r="D5003" s="4"/>
      <c r="E5003" s="4"/>
    </row>
    <row r="5004" spans="1:5" x14ac:dyDescent="0.2">
      <c r="A5004" s="4"/>
      <c r="B5004" s="4"/>
      <c r="C5004" s="4"/>
      <c r="D5004" s="4"/>
      <c r="E5004" s="4"/>
    </row>
    <row r="5005" spans="1:5" x14ac:dyDescent="0.2">
      <c r="A5005" s="4"/>
      <c r="B5005" s="4"/>
      <c r="C5005" s="4"/>
      <c r="D5005" s="4"/>
      <c r="E5005" s="4"/>
    </row>
    <row r="5006" spans="1:5" x14ac:dyDescent="0.2">
      <c r="A5006" s="4"/>
      <c r="B5006" s="4"/>
      <c r="C5006" s="4"/>
      <c r="D5006" s="4"/>
      <c r="E5006" s="4"/>
    </row>
    <row r="5007" spans="1:5" x14ac:dyDescent="0.2">
      <c r="A5007" s="4"/>
      <c r="B5007" s="4"/>
      <c r="C5007" s="4"/>
      <c r="D5007" s="4"/>
      <c r="E5007" s="4"/>
    </row>
    <row r="5008" spans="1:5" x14ac:dyDescent="0.2">
      <c r="A5008" s="4"/>
      <c r="B5008" s="4"/>
      <c r="C5008" s="4"/>
      <c r="D5008" s="4"/>
      <c r="E5008" s="4"/>
    </row>
    <row r="5009" spans="1:5" x14ac:dyDescent="0.2">
      <c r="A5009" s="4"/>
      <c r="B5009" s="4"/>
      <c r="C5009" s="4"/>
      <c r="D5009" s="4"/>
      <c r="E5009" s="4"/>
    </row>
    <row r="5010" spans="1:5" x14ac:dyDescent="0.2">
      <c r="A5010" s="4"/>
      <c r="B5010" s="4"/>
      <c r="C5010" s="4"/>
      <c r="D5010" s="4"/>
      <c r="E5010" s="4"/>
    </row>
    <row r="5011" spans="1:5" x14ac:dyDescent="0.2">
      <c r="A5011" s="4"/>
      <c r="B5011" s="4"/>
      <c r="C5011" s="4"/>
      <c r="D5011" s="4"/>
      <c r="E5011" s="4"/>
    </row>
    <row r="5012" spans="1:5" x14ac:dyDescent="0.2">
      <c r="A5012" s="4"/>
      <c r="B5012" s="4"/>
      <c r="C5012" s="4"/>
      <c r="D5012" s="4"/>
      <c r="E5012" s="4"/>
    </row>
    <row r="5013" spans="1:5" x14ac:dyDescent="0.2">
      <c r="A5013" s="4"/>
      <c r="B5013" s="4"/>
      <c r="C5013" s="4"/>
      <c r="D5013" s="4"/>
      <c r="E5013" s="4"/>
    </row>
    <row r="5014" spans="1:5" x14ac:dyDescent="0.2">
      <c r="A5014" s="4"/>
      <c r="B5014" s="4"/>
      <c r="C5014" s="4"/>
      <c r="D5014" s="4"/>
      <c r="E5014" s="4"/>
    </row>
    <row r="5015" spans="1:5" x14ac:dyDescent="0.2">
      <c r="A5015" s="4"/>
      <c r="B5015" s="4"/>
      <c r="C5015" s="4"/>
      <c r="D5015" s="4"/>
      <c r="E5015" s="4"/>
    </row>
    <row r="5016" spans="1:5" x14ac:dyDescent="0.2">
      <c r="A5016" s="4"/>
      <c r="B5016" s="4"/>
      <c r="C5016" s="4"/>
      <c r="D5016" s="4"/>
      <c r="E5016" s="4"/>
    </row>
    <row r="5017" spans="1:5" x14ac:dyDescent="0.2">
      <c r="A5017" s="4"/>
      <c r="B5017" s="4"/>
      <c r="C5017" s="4"/>
      <c r="D5017" s="4"/>
      <c r="E5017" s="4"/>
    </row>
    <row r="5018" spans="1:5" x14ac:dyDescent="0.2">
      <c r="A5018" s="4"/>
      <c r="B5018" s="4"/>
      <c r="C5018" s="4"/>
      <c r="D5018" s="4"/>
      <c r="E5018" s="4"/>
    </row>
    <row r="5019" spans="1:5" x14ac:dyDescent="0.2">
      <c r="A5019" s="4"/>
      <c r="B5019" s="4"/>
      <c r="C5019" s="4"/>
      <c r="D5019" s="4"/>
      <c r="E5019" s="4"/>
    </row>
    <row r="5020" spans="1:5" x14ac:dyDescent="0.2">
      <c r="A5020" s="4"/>
      <c r="B5020" s="4"/>
      <c r="C5020" s="4"/>
      <c r="D5020" s="4"/>
      <c r="E5020" s="4"/>
    </row>
    <row r="5021" spans="1:5" x14ac:dyDescent="0.2">
      <c r="A5021" s="4"/>
      <c r="B5021" s="4"/>
      <c r="C5021" s="4"/>
      <c r="D5021" s="4"/>
      <c r="E5021" s="4"/>
    </row>
    <row r="5022" spans="1:5" x14ac:dyDescent="0.2">
      <c r="A5022" s="4"/>
      <c r="B5022" s="4"/>
      <c r="C5022" s="4"/>
      <c r="D5022" s="4"/>
      <c r="E5022" s="4"/>
    </row>
    <row r="5023" spans="1:5" x14ac:dyDescent="0.2">
      <c r="A5023" s="4"/>
      <c r="B5023" s="4"/>
      <c r="C5023" s="4"/>
      <c r="D5023" s="4"/>
      <c r="E5023" s="4"/>
    </row>
    <row r="5024" spans="1:5" x14ac:dyDescent="0.2">
      <c r="A5024" s="4"/>
      <c r="B5024" s="4"/>
      <c r="C5024" s="4"/>
      <c r="D5024" s="4"/>
      <c r="E5024" s="4"/>
    </row>
    <row r="5025" spans="1:5" x14ac:dyDescent="0.2">
      <c r="A5025" s="4"/>
      <c r="B5025" s="4"/>
      <c r="C5025" s="4"/>
      <c r="D5025" s="4"/>
      <c r="E5025" s="4"/>
    </row>
    <row r="5026" spans="1:5" x14ac:dyDescent="0.2">
      <c r="A5026" s="4"/>
      <c r="B5026" s="4"/>
      <c r="C5026" s="4"/>
      <c r="D5026" s="4"/>
      <c r="E5026" s="4"/>
    </row>
    <row r="5027" spans="1:5" x14ac:dyDescent="0.2">
      <c r="A5027" s="4"/>
      <c r="B5027" s="4"/>
      <c r="C5027" s="4"/>
      <c r="D5027" s="4"/>
      <c r="E5027" s="4"/>
    </row>
    <row r="5028" spans="1:5" x14ac:dyDescent="0.2">
      <c r="A5028" s="4"/>
      <c r="B5028" s="4"/>
      <c r="C5028" s="4"/>
      <c r="D5028" s="4"/>
      <c r="E5028" s="4"/>
    </row>
    <row r="5029" spans="1:5" x14ac:dyDescent="0.2">
      <c r="A5029" s="4"/>
      <c r="B5029" s="4"/>
      <c r="C5029" s="4"/>
      <c r="D5029" s="4"/>
      <c r="E5029" s="4"/>
    </row>
    <row r="5030" spans="1:5" x14ac:dyDescent="0.2">
      <c r="A5030" s="4"/>
      <c r="B5030" s="4"/>
      <c r="C5030" s="4"/>
      <c r="D5030" s="4"/>
      <c r="E5030" s="4"/>
    </row>
    <row r="5031" spans="1:5" x14ac:dyDescent="0.2">
      <c r="A5031" s="4"/>
      <c r="B5031" s="4"/>
      <c r="C5031" s="4"/>
      <c r="D5031" s="4"/>
      <c r="E5031" s="4"/>
    </row>
    <row r="5032" spans="1:5" x14ac:dyDescent="0.2">
      <c r="A5032" s="4"/>
      <c r="B5032" s="4"/>
      <c r="C5032" s="4"/>
      <c r="D5032" s="4"/>
      <c r="E5032" s="4"/>
    </row>
    <row r="5033" spans="1:5" x14ac:dyDescent="0.2">
      <c r="A5033" s="4"/>
      <c r="B5033" s="4"/>
      <c r="C5033" s="4"/>
      <c r="D5033" s="4"/>
      <c r="E5033" s="4"/>
    </row>
    <row r="5034" spans="1:5" x14ac:dyDescent="0.2">
      <c r="A5034" s="4"/>
      <c r="B5034" s="4"/>
      <c r="C5034" s="4"/>
      <c r="D5034" s="4"/>
      <c r="E5034" s="4"/>
    </row>
    <row r="5035" spans="1:5" x14ac:dyDescent="0.2">
      <c r="A5035" s="4"/>
      <c r="B5035" s="4"/>
      <c r="C5035" s="4"/>
      <c r="D5035" s="4"/>
      <c r="E5035" s="4"/>
    </row>
    <row r="5036" spans="1:5" x14ac:dyDescent="0.2">
      <c r="A5036" s="4"/>
      <c r="B5036" s="4"/>
      <c r="C5036" s="4"/>
      <c r="D5036" s="4"/>
      <c r="E5036" s="4"/>
    </row>
    <row r="5037" spans="1:5" x14ac:dyDescent="0.2">
      <c r="A5037" s="4"/>
      <c r="B5037" s="4"/>
      <c r="C5037" s="4"/>
      <c r="D5037" s="4"/>
      <c r="E5037" s="4"/>
    </row>
    <row r="5038" spans="1:5" x14ac:dyDescent="0.2">
      <c r="A5038" s="4"/>
      <c r="B5038" s="4"/>
      <c r="C5038" s="4"/>
      <c r="D5038" s="4"/>
      <c r="E5038" s="4"/>
    </row>
    <row r="5039" spans="1:5" x14ac:dyDescent="0.2">
      <c r="A5039" s="4"/>
      <c r="B5039" s="4"/>
      <c r="C5039" s="4"/>
      <c r="D5039" s="4"/>
      <c r="E5039" s="4"/>
    </row>
    <row r="5040" spans="1:5" x14ac:dyDescent="0.2">
      <c r="A5040" s="4"/>
      <c r="B5040" s="4"/>
      <c r="C5040" s="4"/>
      <c r="D5040" s="4"/>
      <c r="E5040" s="4"/>
    </row>
    <row r="5041" spans="1:5" x14ac:dyDescent="0.2">
      <c r="A5041" s="4"/>
      <c r="B5041" s="4"/>
      <c r="C5041" s="4"/>
      <c r="D5041" s="4"/>
      <c r="E5041" s="4"/>
    </row>
    <row r="5042" spans="1:5" x14ac:dyDescent="0.2">
      <c r="A5042" s="4"/>
      <c r="B5042" s="4"/>
      <c r="C5042" s="4"/>
      <c r="D5042" s="4"/>
      <c r="E5042" s="4"/>
    </row>
    <row r="5043" spans="1:5" x14ac:dyDescent="0.2">
      <c r="A5043" s="4"/>
      <c r="B5043" s="4"/>
      <c r="C5043" s="4"/>
      <c r="D5043" s="4"/>
      <c r="E5043" s="4"/>
    </row>
    <row r="5044" spans="1:5" x14ac:dyDescent="0.2">
      <c r="A5044" s="4"/>
      <c r="B5044" s="4"/>
      <c r="C5044" s="4"/>
      <c r="D5044" s="4"/>
      <c r="E5044" s="4"/>
    </row>
    <row r="5045" spans="1:5" x14ac:dyDescent="0.2">
      <c r="A5045" s="4"/>
      <c r="B5045" s="4"/>
      <c r="C5045" s="4"/>
      <c r="D5045" s="4"/>
      <c r="E5045" s="4"/>
    </row>
    <row r="5046" spans="1:5" x14ac:dyDescent="0.2">
      <c r="A5046" s="4"/>
      <c r="B5046" s="4"/>
      <c r="C5046" s="4"/>
      <c r="D5046" s="4"/>
      <c r="E5046" s="4"/>
    </row>
    <row r="5047" spans="1:5" x14ac:dyDescent="0.2">
      <c r="A5047" s="4"/>
      <c r="B5047" s="4"/>
      <c r="C5047" s="4"/>
      <c r="D5047" s="4"/>
      <c r="E5047" s="4"/>
    </row>
    <row r="5048" spans="1:5" x14ac:dyDescent="0.2">
      <c r="A5048" s="4"/>
      <c r="B5048" s="4"/>
      <c r="C5048" s="4"/>
      <c r="D5048" s="4"/>
      <c r="E5048" s="4"/>
    </row>
    <row r="5049" spans="1:5" x14ac:dyDescent="0.2">
      <c r="A5049" s="4"/>
      <c r="B5049" s="4"/>
      <c r="C5049" s="4"/>
      <c r="D5049" s="4"/>
      <c r="E5049" s="4"/>
    </row>
    <row r="5050" spans="1:5" x14ac:dyDescent="0.2">
      <c r="A5050" s="4"/>
      <c r="B5050" s="4"/>
      <c r="C5050" s="4"/>
      <c r="D5050" s="4"/>
      <c r="E5050" s="4"/>
    </row>
    <row r="5051" spans="1:5" x14ac:dyDescent="0.2">
      <c r="A5051" s="4"/>
      <c r="B5051" s="4"/>
      <c r="C5051" s="4"/>
      <c r="D5051" s="4"/>
      <c r="E5051" s="4"/>
    </row>
    <row r="5052" spans="1:5" x14ac:dyDescent="0.2">
      <c r="A5052" s="4"/>
      <c r="B5052" s="4"/>
      <c r="C5052" s="4"/>
      <c r="D5052" s="4"/>
      <c r="E5052" s="4"/>
    </row>
    <row r="5053" spans="1:5" x14ac:dyDescent="0.2">
      <c r="A5053" s="4"/>
      <c r="B5053" s="4"/>
      <c r="C5053" s="4"/>
      <c r="D5053" s="4"/>
      <c r="E5053" s="4"/>
    </row>
    <row r="5054" spans="1:5" x14ac:dyDescent="0.2">
      <c r="A5054" s="4"/>
      <c r="B5054" s="4"/>
      <c r="C5054" s="4"/>
      <c r="D5054" s="4"/>
      <c r="E5054" s="4"/>
    </row>
    <row r="5055" spans="1:5" x14ac:dyDescent="0.2">
      <c r="A5055" s="4"/>
      <c r="B5055" s="4"/>
      <c r="C5055" s="4"/>
      <c r="D5055" s="4"/>
      <c r="E5055" s="4"/>
    </row>
    <row r="5056" spans="1:5" x14ac:dyDescent="0.2">
      <c r="A5056" s="4"/>
      <c r="B5056" s="4"/>
      <c r="C5056" s="4"/>
      <c r="D5056" s="4"/>
      <c r="E5056" s="4"/>
    </row>
    <row r="5057" spans="1:5" x14ac:dyDescent="0.2">
      <c r="A5057" s="4"/>
      <c r="B5057" s="4"/>
      <c r="C5057" s="4"/>
      <c r="D5057" s="4"/>
      <c r="E5057" s="4"/>
    </row>
    <row r="5058" spans="1:5" x14ac:dyDescent="0.2">
      <c r="A5058" s="4"/>
      <c r="B5058" s="4"/>
      <c r="C5058" s="4"/>
      <c r="D5058" s="4"/>
      <c r="E5058" s="4"/>
    </row>
    <row r="5059" spans="1:5" x14ac:dyDescent="0.2">
      <c r="A5059" s="4"/>
      <c r="B5059" s="4"/>
      <c r="C5059" s="4"/>
      <c r="D5059" s="4"/>
      <c r="E5059" s="4"/>
    </row>
    <row r="5060" spans="1:5" x14ac:dyDescent="0.2">
      <c r="A5060" s="4"/>
      <c r="B5060" s="4"/>
      <c r="C5060" s="4"/>
      <c r="D5060" s="4"/>
      <c r="E5060" s="4"/>
    </row>
    <row r="5061" spans="1:5" x14ac:dyDescent="0.2">
      <c r="A5061" s="4"/>
      <c r="B5061" s="4"/>
      <c r="C5061" s="4"/>
      <c r="D5061" s="4"/>
      <c r="E5061" s="4"/>
    </row>
    <row r="5062" spans="1:5" x14ac:dyDescent="0.2">
      <c r="A5062" s="4"/>
      <c r="B5062" s="4"/>
      <c r="C5062" s="4"/>
      <c r="D5062" s="4"/>
      <c r="E5062" s="4"/>
    </row>
    <row r="5063" spans="1:5" x14ac:dyDescent="0.2">
      <c r="A5063" s="4"/>
      <c r="B5063" s="4"/>
      <c r="C5063" s="4"/>
      <c r="D5063" s="4"/>
      <c r="E5063" s="4"/>
    </row>
    <row r="5064" spans="1:5" x14ac:dyDescent="0.2">
      <c r="A5064" s="4"/>
      <c r="B5064" s="4"/>
      <c r="C5064" s="4"/>
      <c r="D5064" s="4"/>
      <c r="E5064" s="4"/>
    </row>
    <row r="5065" spans="1:5" x14ac:dyDescent="0.2">
      <c r="A5065" s="4"/>
      <c r="B5065" s="4"/>
      <c r="C5065" s="4"/>
      <c r="D5065" s="4"/>
      <c r="E5065" s="4"/>
    </row>
    <row r="5066" spans="1:5" x14ac:dyDescent="0.2">
      <c r="A5066" s="4"/>
      <c r="B5066" s="4"/>
      <c r="C5066" s="4"/>
      <c r="D5066" s="4"/>
      <c r="E5066" s="4"/>
    </row>
    <row r="5067" spans="1:5" x14ac:dyDescent="0.2">
      <c r="A5067" s="4"/>
      <c r="B5067" s="4"/>
      <c r="C5067" s="4"/>
      <c r="D5067" s="4"/>
      <c r="E5067" s="4"/>
    </row>
    <row r="5068" spans="1:5" x14ac:dyDescent="0.2">
      <c r="A5068" s="4"/>
      <c r="B5068" s="4"/>
      <c r="C5068" s="4"/>
      <c r="D5068" s="4"/>
      <c r="E5068" s="4"/>
    </row>
    <row r="5069" spans="1:5" x14ac:dyDescent="0.2">
      <c r="A5069" s="4"/>
      <c r="B5069" s="4"/>
      <c r="C5069" s="4"/>
      <c r="D5069" s="4"/>
      <c r="E5069" s="4"/>
    </row>
    <row r="5070" spans="1:5" x14ac:dyDescent="0.2">
      <c r="A5070" s="4"/>
      <c r="B5070" s="4"/>
      <c r="C5070" s="4"/>
      <c r="D5070" s="4"/>
      <c r="E5070" s="4"/>
    </row>
    <row r="5071" spans="1:5" x14ac:dyDescent="0.2">
      <c r="A5071" s="4"/>
      <c r="B5071" s="4"/>
      <c r="C5071" s="4"/>
      <c r="D5071" s="4"/>
      <c r="E5071" s="4"/>
    </row>
    <row r="5072" spans="1:5" x14ac:dyDescent="0.2">
      <c r="A5072" s="4"/>
      <c r="B5072" s="4"/>
      <c r="C5072" s="4"/>
      <c r="D5072" s="4"/>
      <c r="E5072" s="4"/>
    </row>
    <row r="5073" spans="1:5" x14ac:dyDescent="0.2">
      <c r="A5073" s="4"/>
      <c r="B5073" s="4"/>
      <c r="C5073" s="4"/>
      <c r="D5073" s="4"/>
      <c r="E5073" s="4"/>
    </row>
    <row r="5074" spans="1:5" x14ac:dyDescent="0.2">
      <c r="A5074" s="4"/>
      <c r="B5074" s="4"/>
      <c r="C5074" s="4"/>
      <c r="D5074" s="4"/>
      <c r="E5074" s="4"/>
    </row>
    <row r="5075" spans="1:5" x14ac:dyDescent="0.2">
      <c r="A5075" s="4"/>
      <c r="B5075" s="4"/>
      <c r="C5075" s="4"/>
      <c r="D5075" s="4"/>
      <c r="E5075" s="4"/>
    </row>
    <row r="5076" spans="1:5" x14ac:dyDescent="0.2">
      <c r="A5076" s="4"/>
      <c r="B5076" s="4"/>
      <c r="C5076" s="4"/>
      <c r="D5076" s="4"/>
      <c r="E5076" s="4"/>
    </row>
    <row r="5077" spans="1:5" x14ac:dyDescent="0.2">
      <c r="A5077" s="4"/>
      <c r="B5077" s="4"/>
      <c r="C5077" s="4"/>
      <c r="D5077" s="4"/>
      <c r="E5077" s="4"/>
    </row>
    <row r="5078" spans="1:5" x14ac:dyDescent="0.2">
      <c r="A5078" s="4"/>
      <c r="B5078" s="4"/>
      <c r="C5078" s="4"/>
      <c r="D5078" s="4"/>
      <c r="E5078" s="4"/>
    </row>
    <row r="5079" spans="1:5" x14ac:dyDescent="0.2">
      <c r="A5079" s="4"/>
      <c r="B5079" s="4"/>
      <c r="C5079" s="4"/>
      <c r="D5079" s="4"/>
      <c r="E5079" s="4"/>
    </row>
    <row r="5080" spans="1:5" x14ac:dyDescent="0.2">
      <c r="A5080" s="4"/>
      <c r="B5080" s="4"/>
      <c r="C5080" s="4"/>
      <c r="D5080" s="4"/>
      <c r="E5080" s="4"/>
    </row>
    <row r="5081" spans="1:5" x14ac:dyDescent="0.2">
      <c r="A5081" s="4"/>
      <c r="B5081" s="4"/>
      <c r="C5081" s="4"/>
      <c r="D5081" s="4"/>
      <c r="E5081" s="4"/>
    </row>
    <row r="5082" spans="1:5" x14ac:dyDescent="0.2">
      <c r="A5082" s="4"/>
      <c r="B5082" s="4"/>
      <c r="C5082" s="4"/>
      <c r="D5082" s="4"/>
      <c r="E5082" s="4"/>
    </row>
    <row r="5083" spans="1:5" x14ac:dyDescent="0.2">
      <c r="A5083" s="4"/>
      <c r="B5083" s="4"/>
      <c r="C5083" s="4"/>
      <c r="D5083" s="4"/>
      <c r="E5083" s="4"/>
    </row>
    <row r="5084" spans="1:5" x14ac:dyDescent="0.2">
      <c r="A5084" s="4"/>
      <c r="B5084" s="4"/>
      <c r="C5084" s="4"/>
      <c r="D5084" s="4"/>
      <c r="E5084" s="4"/>
    </row>
    <row r="5085" spans="1:5" x14ac:dyDescent="0.2">
      <c r="A5085" s="4"/>
      <c r="B5085" s="4"/>
      <c r="C5085" s="4"/>
      <c r="D5085" s="4"/>
      <c r="E5085" s="4"/>
    </row>
    <row r="5086" spans="1:5" x14ac:dyDescent="0.2">
      <c r="A5086" s="4"/>
      <c r="B5086" s="4"/>
      <c r="C5086" s="4"/>
      <c r="D5086" s="4"/>
      <c r="E5086" s="4"/>
    </row>
    <row r="5087" spans="1:5" x14ac:dyDescent="0.2">
      <c r="A5087" s="4"/>
      <c r="B5087" s="4"/>
      <c r="C5087" s="4"/>
      <c r="D5087" s="4"/>
      <c r="E5087" s="4"/>
    </row>
    <row r="5088" spans="1:5" x14ac:dyDescent="0.2">
      <c r="A5088" s="4"/>
      <c r="B5088" s="4"/>
      <c r="C5088" s="4"/>
      <c r="D5088" s="4"/>
      <c r="E5088" s="4"/>
    </row>
    <row r="5089" spans="1:5" x14ac:dyDescent="0.2">
      <c r="A5089" s="4"/>
      <c r="B5089" s="4"/>
      <c r="C5089" s="4"/>
      <c r="D5089" s="4"/>
      <c r="E5089" s="4"/>
    </row>
    <row r="5090" spans="1:5" x14ac:dyDescent="0.2">
      <c r="A5090" s="4"/>
      <c r="B5090" s="4"/>
      <c r="C5090" s="4"/>
      <c r="D5090" s="4"/>
      <c r="E5090" s="4"/>
    </row>
    <row r="5091" spans="1:5" x14ac:dyDescent="0.2">
      <c r="A5091" s="4"/>
      <c r="B5091" s="4"/>
      <c r="C5091" s="4"/>
      <c r="D5091" s="4"/>
      <c r="E5091" s="4"/>
    </row>
    <row r="5092" spans="1:5" x14ac:dyDescent="0.2">
      <c r="A5092" s="4"/>
      <c r="B5092" s="4"/>
      <c r="C5092" s="4"/>
      <c r="D5092" s="4"/>
      <c r="E5092" s="4"/>
    </row>
    <row r="5093" spans="1:5" x14ac:dyDescent="0.2">
      <c r="A5093" s="4"/>
      <c r="B5093" s="4"/>
      <c r="C5093" s="4"/>
      <c r="D5093" s="4"/>
      <c r="E5093" s="4"/>
    </row>
    <row r="5094" spans="1:5" x14ac:dyDescent="0.2">
      <c r="A5094" s="4"/>
      <c r="B5094" s="4"/>
      <c r="C5094" s="4"/>
      <c r="D5094" s="4"/>
      <c r="E5094" s="4"/>
    </row>
    <row r="5095" spans="1:5" x14ac:dyDescent="0.2">
      <c r="A5095" s="4"/>
      <c r="B5095" s="4"/>
      <c r="C5095" s="4"/>
      <c r="D5095" s="4"/>
      <c r="E5095" s="4"/>
    </row>
    <row r="5096" spans="1:5" x14ac:dyDescent="0.2">
      <c r="A5096" s="4"/>
      <c r="B5096" s="4"/>
      <c r="C5096" s="4"/>
      <c r="D5096" s="4"/>
      <c r="E5096" s="4"/>
    </row>
    <row r="5097" spans="1:5" x14ac:dyDescent="0.2">
      <c r="A5097" s="4"/>
      <c r="B5097" s="4"/>
      <c r="C5097" s="4"/>
      <c r="D5097" s="4"/>
      <c r="E5097" s="4"/>
    </row>
    <row r="5098" spans="1:5" x14ac:dyDescent="0.2">
      <c r="A5098" s="4"/>
      <c r="B5098" s="4"/>
      <c r="C5098" s="4"/>
      <c r="D5098" s="4"/>
      <c r="E5098" s="4"/>
    </row>
    <row r="5099" spans="1:5" x14ac:dyDescent="0.2">
      <c r="A5099" s="4"/>
      <c r="B5099" s="4"/>
      <c r="C5099" s="4"/>
      <c r="D5099" s="4"/>
      <c r="E5099" s="4"/>
    </row>
    <row r="5100" spans="1:5" x14ac:dyDescent="0.2">
      <c r="A5100" s="4"/>
      <c r="B5100" s="4"/>
      <c r="C5100" s="4"/>
      <c r="D5100" s="4"/>
      <c r="E5100" s="4"/>
    </row>
    <row r="5101" spans="1:5" x14ac:dyDescent="0.2">
      <c r="A5101" s="4"/>
      <c r="B5101" s="4"/>
      <c r="C5101" s="4"/>
      <c r="D5101" s="4"/>
      <c r="E5101" s="4"/>
    </row>
    <row r="5102" spans="1:5" x14ac:dyDescent="0.2">
      <c r="A5102" s="4"/>
      <c r="B5102" s="4"/>
      <c r="C5102" s="4"/>
      <c r="D5102" s="4"/>
      <c r="E5102" s="4"/>
    </row>
    <row r="5103" spans="1:5" x14ac:dyDescent="0.2">
      <c r="A5103" s="4"/>
      <c r="B5103" s="4"/>
      <c r="C5103" s="4"/>
      <c r="D5103" s="4"/>
      <c r="E5103" s="4"/>
    </row>
    <row r="5104" spans="1:5" x14ac:dyDescent="0.2">
      <c r="A5104" s="4"/>
      <c r="B5104" s="4"/>
      <c r="C5104" s="4"/>
      <c r="D5104" s="4"/>
      <c r="E5104" s="4"/>
    </row>
    <row r="5105" spans="1:5" x14ac:dyDescent="0.2">
      <c r="A5105" s="4"/>
      <c r="B5105" s="4"/>
      <c r="C5105" s="4"/>
      <c r="D5105" s="4"/>
      <c r="E5105" s="4"/>
    </row>
    <row r="5106" spans="1:5" x14ac:dyDescent="0.2">
      <c r="A5106" s="4"/>
      <c r="B5106" s="4"/>
      <c r="C5106" s="4"/>
      <c r="D5106" s="4"/>
      <c r="E5106" s="4"/>
    </row>
    <row r="5107" spans="1:5" x14ac:dyDescent="0.2">
      <c r="A5107" s="4"/>
      <c r="B5107" s="4"/>
      <c r="C5107" s="4"/>
      <c r="D5107" s="4"/>
      <c r="E5107" s="4"/>
    </row>
    <row r="5108" spans="1:5" x14ac:dyDescent="0.2">
      <c r="A5108" s="4"/>
      <c r="B5108" s="4"/>
      <c r="C5108" s="4"/>
      <c r="D5108" s="4"/>
      <c r="E5108" s="4"/>
    </row>
    <row r="5109" spans="1:5" x14ac:dyDescent="0.2">
      <c r="A5109" s="4"/>
      <c r="B5109" s="4"/>
      <c r="C5109" s="4"/>
      <c r="D5109" s="4"/>
      <c r="E5109" s="4"/>
    </row>
    <row r="5110" spans="1:5" x14ac:dyDescent="0.2">
      <c r="A5110" s="4"/>
      <c r="B5110" s="4"/>
      <c r="C5110" s="4"/>
      <c r="D5110" s="4"/>
      <c r="E5110" s="4"/>
    </row>
    <row r="5111" spans="1:5" x14ac:dyDescent="0.2">
      <c r="A5111" s="4"/>
      <c r="B5111" s="4"/>
      <c r="C5111" s="4"/>
      <c r="D5111" s="4"/>
      <c r="E5111" s="4"/>
    </row>
    <row r="5112" spans="1:5" x14ac:dyDescent="0.2">
      <c r="A5112" s="4"/>
      <c r="B5112" s="4"/>
      <c r="C5112" s="4"/>
      <c r="D5112" s="4"/>
      <c r="E5112" s="4"/>
    </row>
    <row r="5113" spans="1:5" x14ac:dyDescent="0.2">
      <c r="A5113" s="4"/>
      <c r="B5113" s="4"/>
      <c r="C5113" s="4"/>
      <c r="D5113" s="4"/>
      <c r="E5113" s="4"/>
    </row>
    <row r="5114" spans="1:5" x14ac:dyDescent="0.2">
      <c r="A5114" s="4"/>
      <c r="B5114" s="4"/>
      <c r="C5114" s="4"/>
      <c r="D5114" s="4"/>
      <c r="E5114" s="4"/>
    </row>
    <row r="5115" spans="1:5" x14ac:dyDescent="0.2">
      <c r="A5115" s="4"/>
      <c r="B5115" s="4"/>
      <c r="C5115" s="4"/>
      <c r="D5115" s="4"/>
      <c r="E5115" s="4"/>
    </row>
    <row r="5116" spans="1:5" x14ac:dyDescent="0.2">
      <c r="A5116" s="4"/>
      <c r="B5116" s="4"/>
      <c r="C5116" s="4"/>
      <c r="D5116" s="4"/>
      <c r="E5116" s="4"/>
    </row>
    <row r="5117" spans="1:5" x14ac:dyDescent="0.2">
      <c r="A5117" s="4"/>
      <c r="B5117" s="4"/>
      <c r="C5117" s="4"/>
      <c r="D5117" s="4"/>
      <c r="E5117" s="4"/>
    </row>
    <row r="5118" spans="1:5" x14ac:dyDescent="0.2">
      <c r="A5118" s="4"/>
      <c r="B5118" s="4"/>
      <c r="C5118" s="4"/>
      <c r="D5118" s="4"/>
      <c r="E5118" s="4"/>
    </row>
    <row r="5119" spans="1:5" x14ac:dyDescent="0.2">
      <c r="A5119" s="4"/>
      <c r="B5119" s="4"/>
      <c r="C5119" s="4"/>
      <c r="D5119" s="4"/>
      <c r="E5119" s="4"/>
    </row>
    <row r="5120" spans="1:5" x14ac:dyDescent="0.2">
      <c r="A5120" s="4"/>
      <c r="B5120" s="4"/>
      <c r="C5120" s="4"/>
      <c r="D5120" s="4"/>
      <c r="E5120" s="4"/>
    </row>
    <row r="5121" spans="1:5" x14ac:dyDescent="0.2">
      <c r="A5121" s="4"/>
      <c r="B5121" s="4"/>
      <c r="C5121" s="4"/>
      <c r="D5121" s="4"/>
      <c r="E5121" s="4"/>
    </row>
    <row r="5122" spans="1:5" x14ac:dyDescent="0.2">
      <c r="A5122" s="4"/>
      <c r="B5122" s="4"/>
      <c r="C5122" s="4"/>
      <c r="D5122" s="4"/>
      <c r="E5122" s="4"/>
    </row>
    <row r="5123" spans="1:5" x14ac:dyDescent="0.2">
      <c r="A5123" s="4"/>
      <c r="B5123" s="4"/>
      <c r="C5123" s="4"/>
      <c r="D5123" s="4"/>
      <c r="E5123" s="4"/>
    </row>
    <row r="5124" spans="1:5" x14ac:dyDescent="0.2">
      <c r="A5124" s="4"/>
      <c r="B5124" s="4"/>
      <c r="C5124" s="4"/>
      <c r="D5124" s="4"/>
      <c r="E5124" s="4"/>
    </row>
    <row r="5125" spans="1:5" x14ac:dyDescent="0.2">
      <c r="A5125" s="4"/>
      <c r="B5125" s="4"/>
      <c r="C5125" s="4"/>
      <c r="D5125" s="4"/>
      <c r="E5125" s="4"/>
    </row>
    <row r="5126" spans="1:5" x14ac:dyDescent="0.2">
      <c r="A5126" s="4"/>
      <c r="B5126" s="4"/>
      <c r="C5126" s="4"/>
      <c r="D5126" s="4"/>
      <c r="E5126" s="4"/>
    </row>
    <row r="5127" spans="1:5" x14ac:dyDescent="0.2">
      <c r="A5127" s="4"/>
      <c r="B5127" s="4"/>
      <c r="C5127" s="4"/>
      <c r="D5127" s="4"/>
      <c r="E5127" s="4"/>
    </row>
    <row r="5128" spans="1:5" x14ac:dyDescent="0.2">
      <c r="A5128" s="4"/>
      <c r="B5128" s="4"/>
      <c r="C5128" s="4"/>
      <c r="D5128" s="4"/>
      <c r="E5128" s="4"/>
    </row>
    <row r="5129" spans="1:5" x14ac:dyDescent="0.2">
      <c r="A5129" s="4"/>
      <c r="B5129" s="4"/>
      <c r="C5129" s="4"/>
      <c r="D5129" s="4"/>
      <c r="E5129" s="4"/>
    </row>
    <row r="5130" spans="1:5" x14ac:dyDescent="0.2">
      <c r="A5130" s="4"/>
      <c r="B5130" s="4"/>
      <c r="C5130" s="4"/>
      <c r="D5130" s="4"/>
      <c r="E5130" s="4"/>
    </row>
    <row r="5131" spans="1:5" x14ac:dyDescent="0.2">
      <c r="A5131" s="4"/>
      <c r="B5131" s="4"/>
      <c r="C5131" s="4"/>
      <c r="D5131" s="4"/>
      <c r="E5131" s="4"/>
    </row>
    <row r="5132" spans="1:5" x14ac:dyDescent="0.2">
      <c r="A5132" s="4"/>
      <c r="B5132" s="4"/>
      <c r="C5132" s="4"/>
      <c r="D5132" s="4"/>
      <c r="E5132" s="4"/>
    </row>
    <row r="5133" spans="1:5" x14ac:dyDescent="0.2">
      <c r="A5133" s="4"/>
      <c r="B5133" s="4"/>
      <c r="C5133" s="4"/>
      <c r="D5133" s="4"/>
      <c r="E5133" s="4"/>
    </row>
    <row r="5134" spans="1:5" x14ac:dyDescent="0.2">
      <c r="A5134" s="4"/>
      <c r="B5134" s="4"/>
      <c r="C5134" s="4"/>
      <c r="D5134" s="4"/>
      <c r="E5134" s="4"/>
    </row>
    <row r="5135" spans="1:5" x14ac:dyDescent="0.2">
      <c r="A5135" s="4"/>
      <c r="B5135" s="4"/>
      <c r="C5135" s="4"/>
      <c r="D5135" s="4"/>
      <c r="E5135" s="4"/>
    </row>
    <row r="5136" spans="1:5" x14ac:dyDescent="0.2">
      <c r="A5136" s="4"/>
      <c r="B5136" s="4"/>
      <c r="C5136" s="4"/>
      <c r="D5136" s="4"/>
      <c r="E5136" s="4"/>
    </row>
    <row r="5137" spans="1:5" x14ac:dyDescent="0.2">
      <c r="A5137" s="4"/>
      <c r="B5137" s="4"/>
      <c r="C5137" s="4"/>
      <c r="D5137" s="4"/>
      <c r="E5137" s="4"/>
    </row>
    <row r="5138" spans="1:5" x14ac:dyDescent="0.2">
      <c r="A5138" s="4"/>
      <c r="B5138" s="4"/>
      <c r="C5138" s="4"/>
      <c r="D5138" s="4"/>
      <c r="E5138" s="4"/>
    </row>
    <row r="5139" spans="1:5" x14ac:dyDescent="0.2">
      <c r="A5139" s="4"/>
      <c r="B5139" s="4"/>
      <c r="C5139" s="4"/>
      <c r="D5139" s="4"/>
      <c r="E5139" s="4"/>
    </row>
    <row r="5140" spans="1:5" x14ac:dyDescent="0.2">
      <c r="A5140" s="4"/>
      <c r="B5140" s="4"/>
      <c r="C5140" s="4"/>
      <c r="D5140" s="4"/>
      <c r="E5140" s="4"/>
    </row>
    <row r="5141" spans="1:5" x14ac:dyDescent="0.2">
      <c r="A5141" s="4"/>
      <c r="B5141" s="4"/>
      <c r="C5141" s="4"/>
      <c r="D5141" s="4"/>
      <c r="E5141" s="4"/>
    </row>
    <row r="5142" spans="1:5" x14ac:dyDescent="0.2">
      <c r="A5142" s="4"/>
      <c r="B5142" s="4"/>
      <c r="C5142" s="4"/>
      <c r="D5142" s="4"/>
      <c r="E5142" s="4"/>
    </row>
    <row r="5143" spans="1:5" x14ac:dyDescent="0.2">
      <c r="A5143" s="4"/>
      <c r="B5143" s="4"/>
      <c r="C5143" s="4"/>
      <c r="D5143" s="4"/>
      <c r="E5143" s="4"/>
    </row>
    <row r="5144" spans="1:5" x14ac:dyDescent="0.2">
      <c r="A5144" s="4"/>
      <c r="B5144" s="4"/>
      <c r="C5144" s="4"/>
      <c r="D5144" s="4"/>
      <c r="E5144" s="4"/>
    </row>
    <row r="5145" spans="1:5" x14ac:dyDescent="0.2">
      <c r="A5145" s="4"/>
      <c r="B5145" s="4"/>
      <c r="C5145" s="4"/>
      <c r="D5145" s="4"/>
      <c r="E5145" s="4"/>
    </row>
    <row r="5146" spans="1:5" x14ac:dyDescent="0.2">
      <c r="A5146" s="4"/>
      <c r="B5146" s="4"/>
      <c r="C5146" s="4"/>
      <c r="D5146" s="4"/>
      <c r="E5146" s="4"/>
    </row>
    <row r="5147" spans="1:5" x14ac:dyDescent="0.2">
      <c r="A5147" s="4"/>
      <c r="B5147" s="4"/>
      <c r="C5147" s="4"/>
      <c r="D5147" s="4"/>
      <c r="E5147" s="4"/>
    </row>
    <row r="5148" spans="1:5" x14ac:dyDescent="0.2">
      <c r="A5148" s="4"/>
      <c r="B5148" s="4"/>
      <c r="C5148" s="4"/>
      <c r="D5148" s="4"/>
      <c r="E5148" s="4"/>
    </row>
    <row r="5149" spans="1:5" x14ac:dyDescent="0.2">
      <c r="A5149" s="4"/>
      <c r="B5149" s="4"/>
      <c r="C5149" s="4"/>
      <c r="D5149" s="4"/>
      <c r="E5149" s="4"/>
    </row>
    <row r="5150" spans="1:5" x14ac:dyDescent="0.2">
      <c r="A5150" s="4"/>
      <c r="B5150" s="4"/>
      <c r="C5150" s="4"/>
      <c r="D5150" s="4"/>
      <c r="E5150" s="4"/>
    </row>
    <row r="5151" spans="1:5" x14ac:dyDescent="0.2">
      <c r="A5151" s="4"/>
      <c r="B5151" s="4"/>
      <c r="C5151" s="4"/>
      <c r="D5151" s="4"/>
      <c r="E5151" s="4"/>
    </row>
    <row r="5152" spans="1:5" x14ac:dyDescent="0.2">
      <c r="A5152" s="4"/>
      <c r="B5152" s="4"/>
      <c r="C5152" s="4"/>
      <c r="D5152" s="4"/>
      <c r="E5152" s="4"/>
    </row>
    <row r="5153" spans="1:5" x14ac:dyDescent="0.2">
      <c r="A5153" s="4"/>
      <c r="B5153" s="4"/>
      <c r="C5153" s="4"/>
      <c r="D5153" s="4"/>
      <c r="E5153" s="4"/>
    </row>
    <row r="5154" spans="1:5" x14ac:dyDescent="0.2">
      <c r="A5154" s="4"/>
      <c r="B5154" s="4"/>
      <c r="C5154" s="4"/>
      <c r="D5154" s="4"/>
      <c r="E5154" s="4"/>
    </row>
    <row r="5155" spans="1:5" x14ac:dyDescent="0.2">
      <c r="A5155" s="4"/>
      <c r="B5155" s="4"/>
      <c r="C5155" s="4"/>
      <c r="D5155" s="4"/>
      <c r="E5155" s="4"/>
    </row>
    <row r="5156" spans="1:5" x14ac:dyDescent="0.2">
      <c r="A5156" s="4"/>
      <c r="B5156" s="4"/>
      <c r="C5156" s="4"/>
      <c r="D5156" s="4"/>
      <c r="E5156" s="4"/>
    </row>
    <row r="5157" spans="1:5" x14ac:dyDescent="0.2">
      <c r="A5157" s="4"/>
      <c r="B5157" s="4"/>
      <c r="C5157" s="4"/>
      <c r="D5157" s="4"/>
      <c r="E5157" s="4"/>
    </row>
    <row r="5158" spans="1:5" x14ac:dyDescent="0.2">
      <c r="A5158" s="4"/>
      <c r="B5158" s="4"/>
      <c r="C5158" s="4"/>
      <c r="D5158" s="4"/>
      <c r="E5158" s="4"/>
    </row>
    <row r="5159" spans="1:5" x14ac:dyDescent="0.2">
      <c r="A5159" s="4"/>
      <c r="B5159" s="4"/>
      <c r="C5159" s="4"/>
      <c r="D5159" s="4"/>
      <c r="E5159" s="4"/>
    </row>
    <row r="5160" spans="1:5" x14ac:dyDescent="0.2">
      <c r="A5160" s="4"/>
      <c r="B5160" s="4"/>
      <c r="C5160" s="4"/>
      <c r="D5160" s="4"/>
      <c r="E5160" s="4"/>
    </row>
    <row r="5161" spans="1:5" x14ac:dyDescent="0.2">
      <c r="A5161" s="4"/>
      <c r="B5161" s="4"/>
      <c r="C5161" s="4"/>
      <c r="D5161" s="4"/>
      <c r="E5161" s="4"/>
    </row>
    <row r="5162" spans="1:5" x14ac:dyDescent="0.2">
      <c r="A5162" s="4"/>
      <c r="B5162" s="4"/>
      <c r="C5162" s="4"/>
      <c r="D5162" s="4"/>
      <c r="E5162" s="4"/>
    </row>
    <row r="5163" spans="1:5" x14ac:dyDescent="0.2">
      <c r="A5163" s="4"/>
      <c r="B5163" s="4"/>
      <c r="C5163" s="4"/>
      <c r="D5163" s="4"/>
      <c r="E5163" s="4"/>
    </row>
    <row r="5164" spans="1:5" x14ac:dyDescent="0.2">
      <c r="A5164" s="4"/>
      <c r="B5164" s="4"/>
      <c r="C5164" s="4"/>
      <c r="D5164" s="4"/>
      <c r="E5164" s="4"/>
    </row>
    <row r="5165" spans="1:5" x14ac:dyDescent="0.2">
      <c r="A5165" s="4"/>
      <c r="B5165" s="4"/>
      <c r="C5165" s="4"/>
      <c r="D5165" s="4"/>
      <c r="E5165" s="4"/>
    </row>
    <row r="5166" spans="1:5" x14ac:dyDescent="0.2">
      <c r="A5166" s="4"/>
      <c r="B5166" s="4"/>
      <c r="C5166" s="4"/>
      <c r="D5166" s="4"/>
      <c r="E5166" s="4"/>
    </row>
    <row r="5167" spans="1:5" x14ac:dyDescent="0.2">
      <c r="A5167" s="4"/>
      <c r="B5167" s="4"/>
      <c r="C5167" s="4"/>
      <c r="D5167" s="4"/>
      <c r="E5167" s="4"/>
    </row>
    <row r="5168" spans="1:5" x14ac:dyDescent="0.2">
      <c r="A5168" s="4"/>
      <c r="B5168" s="4"/>
      <c r="C5168" s="4"/>
      <c r="D5168" s="4"/>
      <c r="E5168" s="4"/>
    </row>
    <row r="5169" spans="1:5" x14ac:dyDescent="0.2">
      <c r="A5169" s="4"/>
      <c r="B5169" s="4"/>
      <c r="C5169" s="4"/>
      <c r="D5169" s="4"/>
      <c r="E5169" s="4"/>
    </row>
    <row r="5170" spans="1:5" x14ac:dyDescent="0.2">
      <c r="A5170" s="4"/>
      <c r="B5170" s="4"/>
      <c r="C5170" s="4"/>
      <c r="D5170" s="4"/>
      <c r="E5170" s="4"/>
    </row>
    <row r="5171" spans="1:5" x14ac:dyDescent="0.2">
      <c r="A5171" s="4"/>
      <c r="B5171" s="4"/>
      <c r="C5171" s="4"/>
      <c r="D5171" s="4"/>
      <c r="E5171" s="4"/>
    </row>
    <row r="5172" spans="1:5" x14ac:dyDescent="0.2">
      <c r="A5172" s="4"/>
      <c r="B5172" s="4"/>
      <c r="C5172" s="4"/>
      <c r="D5172" s="4"/>
      <c r="E5172" s="4"/>
    </row>
    <row r="5173" spans="1:5" x14ac:dyDescent="0.2">
      <c r="A5173" s="4"/>
      <c r="B5173" s="4"/>
      <c r="C5173" s="4"/>
      <c r="D5173" s="4"/>
      <c r="E5173" s="4"/>
    </row>
    <row r="5174" spans="1:5" x14ac:dyDescent="0.2">
      <c r="A5174" s="4"/>
      <c r="B5174" s="4"/>
      <c r="C5174" s="4"/>
      <c r="D5174" s="4"/>
      <c r="E5174" s="4"/>
    </row>
    <row r="5175" spans="1:5" x14ac:dyDescent="0.2">
      <c r="A5175" s="4"/>
      <c r="B5175" s="4"/>
      <c r="C5175" s="4"/>
      <c r="D5175" s="4"/>
      <c r="E5175" s="4"/>
    </row>
    <row r="5176" spans="1:5" x14ac:dyDescent="0.2">
      <c r="A5176" s="4"/>
      <c r="B5176" s="4"/>
      <c r="C5176" s="4"/>
      <c r="D5176" s="4"/>
      <c r="E5176" s="4"/>
    </row>
    <row r="5177" spans="1:5" x14ac:dyDescent="0.2">
      <c r="A5177" s="4"/>
      <c r="B5177" s="4"/>
      <c r="C5177" s="4"/>
      <c r="D5177" s="4"/>
      <c r="E5177" s="4"/>
    </row>
    <row r="5178" spans="1:5" x14ac:dyDescent="0.2">
      <c r="A5178" s="4"/>
      <c r="B5178" s="4"/>
      <c r="C5178" s="4"/>
      <c r="D5178" s="4"/>
      <c r="E5178" s="4"/>
    </row>
    <row r="5179" spans="1:5" x14ac:dyDescent="0.2">
      <c r="A5179" s="4"/>
      <c r="B5179" s="4"/>
      <c r="C5179" s="4"/>
      <c r="D5179" s="4"/>
      <c r="E5179" s="4"/>
    </row>
    <row r="5180" spans="1:5" x14ac:dyDescent="0.2">
      <c r="A5180" s="4"/>
      <c r="B5180" s="4"/>
      <c r="C5180" s="4"/>
      <c r="D5180" s="4"/>
      <c r="E5180" s="4"/>
    </row>
    <row r="5181" spans="1:5" x14ac:dyDescent="0.2">
      <c r="A5181" s="4"/>
      <c r="B5181" s="4"/>
      <c r="C5181" s="4"/>
      <c r="D5181" s="4"/>
      <c r="E5181" s="4"/>
    </row>
    <row r="5182" spans="1:5" x14ac:dyDescent="0.2">
      <c r="A5182" s="4"/>
      <c r="B5182" s="4"/>
      <c r="C5182" s="4"/>
      <c r="D5182" s="4"/>
      <c r="E5182" s="4"/>
    </row>
    <row r="5183" spans="1:5" x14ac:dyDescent="0.2">
      <c r="A5183" s="4"/>
      <c r="B5183" s="4"/>
      <c r="C5183" s="4"/>
      <c r="D5183" s="4"/>
      <c r="E5183" s="4"/>
    </row>
    <row r="5184" spans="1:5" x14ac:dyDescent="0.2">
      <c r="A5184" s="4"/>
      <c r="B5184" s="4"/>
      <c r="C5184" s="4"/>
      <c r="D5184" s="4"/>
      <c r="E5184" s="4"/>
    </row>
    <row r="5185" spans="1:5" x14ac:dyDescent="0.2">
      <c r="A5185" s="4"/>
      <c r="B5185" s="4"/>
      <c r="C5185" s="4"/>
      <c r="D5185" s="4"/>
      <c r="E5185" s="4"/>
    </row>
    <row r="5186" spans="1:5" x14ac:dyDescent="0.2">
      <c r="A5186" s="4"/>
      <c r="B5186" s="4"/>
      <c r="C5186" s="4"/>
      <c r="D5186" s="4"/>
      <c r="E5186" s="4"/>
    </row>
    <row r="5187" spans="1:5" x14ac:dyDescent="0.2">
      <c r="A5187" s="4"/>
      <c r="B5187" s="4"/>
      <c r="C5187" s="4"/>
      <c r="D5187" s="4"/>
      <c r="E5187" s="4"/>
    </row>
    <row r="5188" spans="1:5" x14ac:dyDescent="0.2">
      <c r="A5188" s="4"/>
      <c r="B5188" s="4"/>
      <c r="C5188" s="4"/>
      <c r="D5188" s="4"/>
      <c r="E5188" s="4"/>
    </row>
    <row r="5189" spans="1:5" x14ac:dyDescent="0.2">
      <c r="A5189" s="4"/>
      <c r="B5189" s="4"/>
      <c r="C5189" s="4"/>
      <c r="D5189" s="4"/>
      <c r="E5189" s="4"/>
    </row>
    <row r="5190" spans="1:5" x14ac:dyDescent="0.2">
      <c r="A5190" s="4"/>
      <c r="B5190" s="4"/>
      <c r="C5190" s="4"/>
      <c r="D5190" s="4"/>
      <c r="E5190" s="4"/>
    </row>
    <row r="5191" spans="1:5" x14ac:dyDescent="0.2">
      <c r="A5191" s="4"/>
      <c r="B5191" s="4"/>
      <c r="C5191" s="4"/>
      <c r="D5191" s="4"/>
      <c r="E5191" s="4"/>
    </row>
    <row r="5192" spans="1:5" x14ac:dyDescent="0.2">
      <c r="A5192" s="4"/>
      <c r="B5192" s="4"/>
      <c r="C5192" s="4"/>
      <c r="D5192" s="4"/>
      <c r="E5192" s="4"/>
    </row>
    <row r="5193" spans="1:5" x14ac:dyDescent="0.2">
      <c r="A5193" s="4"/>
      <c r="B5193" s="4"/>
      <c r="C5193" s="4"/>
      <c r="D5193" s="4"/>
      <c r="E5193" s="4"/>
    </row>
    <row r="5194" spans="1:5" x14ac:dyDescent="0.2">
      <c r="A5194" s="4"/>
      <c r="B5194" s="4"/>
      <c r="C5194" s="4"/>
      <c r="D5194" s="4"/>
      <c r="E5194" s="4"/>
    </row>
    <row r="5195" spans="1:5" x14ac:dyDescent="0.2">
      <c r="A5195" s="4"/>
      <c r="B5195" s="4"/>
      <c r="C5195" s="4"/>
      <c r="D5195" s="4"/>
      <c r="E5195" s="4"/>
    </row>
    <row r="5196" spans="1:5" x14ac:dyDescent="0.2">
      <c r="A5196" s="4"/>
      <c r="B5196" s="4"/>
      <c r="C5196" s="4"/>
      <c r="D5196" s="4"/>
      <c r="E5196" s="4"/>
    </row>
    <row r="5197" spans="1:5" x14ac:dyDescent="0.2">
      <c r="A5197" s="4"/>
      <c r="B5197" s="4"/>
      <c r="C5197" s="4"/>
      <c r="D5197" s="4"/>
      <c r="E5197" s="4"/>
    </row>
    <row r="5198" spans="1:5" x14ac:dyDescent="0.2">
      <c r="A5198" s="4"/>
      <c r="B5198" s="4"/>
      <c r="C5198" s="4"/>
      <c r="D5198" s="4"/>
      <c r="E5198" s="4"/>
    </row>
    <row r="5199" spans="1:5" x14ac:dyDescent="0.2">
      <c r="A5199" s="4"/>
      <c r="B5199" s="4"/>
      <c r="C5199" s="4"/>
      <c r="D5199" s="4"/>
      <c r="E5199" s="4"/>
    </row>
    <row r="5200" spans="1:5" x14ac:dyDescent="0.2">
      <c r="A5200" s="4"/>
      <c r="B5200" s="4"/>
      <c r="C5200" s="4"/>
      <c r="D5200" s="4"/>
      <c r="E5200" s="4"/>
    </row>
    <row r="5201" spans="1:5" x14ac:dyDescent="0.2">
      <c r="A5201" s="4"/>
      <c r="B5201" s="4"/>
      <c r="C5201" s="4"/>
      <c r="D5201" s="4"/>
      <c r="E5201" s="4"/>
    </row>
    <row r="5202" spans="1:5" x14ac:dyDescent="0.2">
      <c r="A5202" s="4"/>
      <c r="B5202" s="4"/>
      <c r="C5202" s="4"/>
      <c r="D5202" s="4"/>
      <c r="E5202" s="4"/>
    </row>
    <row r="5203" spans="1:5" x14ac:dyDescent="0.2">
      <c r="A5203" s="4"/>
      <c r="B5203" s="4"/>
      <c r="C5203" s="4"/>
      <c r="D5203" s="4"/>
      <c r="E5203" s="4"/>
    </row>
    <row r="5204" spans="1:5" x14ac:dyDescent="0.2">
      <c r="A5204" s="4"/>
      <c r="B5204" s="4"/>
      <c r="C5204" s="4"/>
      <c r="D5204" s="4"/>
      <c r="E5204" s="4"/>
    </row>
    <row r="5205" spans="1:5" x14ac:dyDescent="0.2">
      <c r="A5205" s="4"/>
      <c r="B5205" s="4"/>
      <c r="C5205" s="4"/>
      <c r="D5205" s="4"/>
      <c r="E5205" s="4"/>
    </row>
    <row r="5206" spans="1:5" x14ac:dyDescent="0.2">
      <c r="A5206" s="4"/>
      <c r="B5206" s="4"/>
      <c r="C5206" s="4"/>
      <c r="D5206" s="4"/>
      <c r="E5206" s="4"/>
    </row>
    <row r="5207" spans="1:5" x14ac:dyDescent="0.2">
      <c r="A5207" s="4"/>
      <c r="B5207" s="4"/>
      <c r="C5207" s="4"/>
      <c r="D5207" s="4"/>
      <c r="E5207" s="4"/>
    </row>
    <row r="5208" spans="1:5" x14ac:dyDescent="0.2">
      <c r="A5208" s="4"/>
      <c r="B5208" s="4"/>
      <c r="C5208" s="4"/>
      <c r="D5208" s="4"/>
      <c r="E5208" s="4"/>
    </row>
    <row r="5209" spans="1:5" x14ac:dyDescent="0.2">
      <c r="A5209" s="4"/>
      <c r="B5209" s="4"/>
      <c r="C5209" s="4"/>
      <c r="D5209" s="4"/>
      <c r="E5209" s="4"/>
    </row>
    <row r="5210" spans="1:5" x14ac:dyDescent="0.2">
      <c r="A5210" s="4"/>
      <c r="B5210" s="4"/>
      <c r="C5210" s="4"/>
      <c r="D5210" s="4"/>
      <c r="E5210" s="4"/>
    </row>
    <row r="5211" spans="1:5" x14ac:dyDescent="0.2">
      <c r="A5211" s="4"/>
      <c r="B5211" s="4"/>
      <c r="C5211" s="4"/>
      <c r="D5211" s="4"/>
      <c r="E5211" s="4"/>
    </row>
    <row r="5212" spans="1:5" x14ac:dyDescent="0.2">
      <c r="A5212" s="4"/>
      <c r="B5212" s="4"/>
      <c r="C5212" s="4"/>
      <c r="D5212" s="4"/>
      <c r="E5212" s="4"/>
    </row>
    <row r="5213" spans="1:5" x14ac:dyDescent="0.2">
      <c r="A5213" s="4"/>
      <c r="B5213" s="4"/>
      <c r="C5213" s="4"/>
      <c r="D5213" s="4"/>
      <c r="E5213" s="4"/>
    </row>
    <row r="5214" spans="1:5" x14ac:dyDescent="0.2">
      <c r="A5214" s="4"/>
      <c r="B5214" s="4"/>
      <c r="C5214" s="4"/>
      <c r="D5214" s="4"/>
      <c r="E5214" s="4"/>
    </row>
    <row r="5215" spans="1:5" x14ac:dyDescent="0.2">
      <c r="A5215" s="4"/>
      <c r="B5215" s="4"/>
      <c r="C5215" s="4"/>
      <c r="D5215" s="4"/>
      <c r="E5215" s="4"/>
    </row>
    <row r="5216" spans="1:5" x14ac:dyDescent="0.2">
      <c r="A5216" s="4"/>
      <c r="B5216" s="4"/>
      <c r="C5216" s="4"/>
      <c r="D5216" s="4"/>
      <c r="E5216" s="4"/>
    </row>
    <row r="5217" spans="1:5" x14ac:dyDescent="0.2">
      <c r="A5217" s="4"/>
      <c r="B5217" s="4"/>
      <c r="C5217" s="4"/>
      <c r="D5217" s="4"/>
      <c r="E5217" s="4"/>
    </row>
    <row r="5218" spans="1:5" x14ac:dyDescent="0.2">
      <c r="A5218" s="4"/>
      <c r="B5218" s="4"/>
      <c r="C5218" s="4"/>
      <c r="D5218" s="4"/>
      <c r="E5218" s="4"/>
    </row>
    <row r="5219" spans="1:5" x14ac:dyDescent="0.2">
      <c r="A5219" s="4"/>
      <c r="B5219" s="4"/>
      <c r="C5219" s="4"/>
      <c r="D5219" s="4"/>
      <c r="E5219" s="4"/>
    </row>
    <row r="5220" spans="1:5" x14ac:dyDescent="0.2">
      <c r="A5220" s="4"/>
      <c r="B5220" s="4"/>
      <c r="C5220" s="4"/>
      <c r="D5220" s="4"/>
      <c r="E5220" s="4"/>
    </row>
    <row r="5221" spans="1:5" x14ac:dyDescent="0.2">
      <c r="A5221" s="4"/>
      <c r="B5221" s="4"/>
      <c r="C5221" s="4"/>
      <c r="D5221" s="4"/>
      <c r="E5221" s="4"/>
    </row>
    <row r="5222" spans="1:5" x14ac:dyDescent="0.2">
      <c r="A5222" s="4"/>
      <c r="B5222" s="4"/>
      <c r="C5222" s="4"/>
      <c r="D5222" s="4"/>
      <c r="E5222" s="4"/>
    </row>
    <row r="5223" spans="1:5" x14ac:dyDescent="0.2">
      <c r="A5223" s="4"/>
      <c r="B5223" s="4"/>
      <c r="C5223" s="4"/>
      <c r="D5223" s="4"/>
      <c r="E5223" s="4"/>
    </row>
    <row r="5224" spans="1:5" x14ac:dyDescent="0.2">
      <c r="A5224" s="4"/>
      <c r="B5224" s="4"/>
      <c r="C5224" s="4"/>
      <c r="D5224" s="4"/>
      <c r="E5224" s="4"/>
    </row>
    <row r="5225" spans="1:5" x14ac:dyDescent="0.2">
      <c r="A5225" s="4"/>
      <c r="B5225" s="4"/>
      <c r="C5225" s="4"/>
      <c r="D5225" s="4"/>
      <c r="E5225" s="4"/>
    </row>
    <row r="5226" spans="1:5" x14ac:dyDescent="0.2">
      <c r="A5226" s="4"/>
      <c r="B5226" s="4"/>
      <c r="C5226" s="4"/>
      <c r="D5226" s="4"/>
      <c r="E5226" s="4"/>
    </row>
    <row r="5227" spans="1:5" x14ac:dyDescent="0.2">
      <c r="A5227" s="4"/>
      <c r="B5227" s="4"/>
      <c r="C5227" s="4"/>
      <c r="D5227" s="4"/>
      <c r="E5227" s="4"/>
    </row>
    <row r="5228" spans="1:5" x14ac:dyDescent="0.2">
      <c r="A5228" s="4"/>
      <c r="B5228" s="4"/>
      <c r="C5228" s="4"/>
      <c r="D5228" s="4"/>
      <c r="E5228" s="4"/>
    </row>
    <row r="5229" spans="1:5" x14ac:dyDescent="0.2">
      <c r="A5229" s="4"/>
      <c r="B5229" s="4"/>
      <c r="C5229" s="4"/>
      <c r="D5229" s="4"/>
      <c r="E5229" s="4"/>
    </row>
    <row r="5230" spans="1:5" x14ac:dyDescent="0.2">
      <c r="A5230" s="4"/>
      <c r="B5230" s="4"/>
      <c r="C5230" s="4"/>
      <c r="D5230" s="4"/>
      <c r="E5230" s="4"/>
    </row>
    <row r="5231" spans="1:5" x14ac:dyDescent="0.2">
      <c r="A5231" s="4"/>
      <c r="B5231" s="4"/>
      <c r="C5231" s="4"/>
      <c r="D5231" s="4"/>
      <c r="E5231" s="4"/>
    </row>
    <row r="5232" spans="1:5" x14ac:dyDescent="0.2">
      <c r="A5232" s="4"/>
      <c r="B5232" s="4"/>
      <c r="C5232" s="4"/>
      <c r="D5232" s="4"/>
      <c r="E5232" s="4"/>
    </row>
    <row r="5233" spans="1:5" x14ac:dyDescent="0.2">
      <c r="A5233" s="4"/>
      <c r="B5233" s="4"/>
      <c r="C5233" s="4"/>
      <c r="D5233" s="4"/>
      <c r="E5233" s="4"/>
    </row>
    <row r="5234" spans="1:5" x14ac:dyDescent="0.2">
      <c r="A5234" s="4"/>
      <c r="B5234" s="4"/>
      <c r="C5234" s="4"/>
      <c r="D5234" s="4"/>
      <c r="E5234" s="4"/>
    </row>
    <row r="5235" spans="1:5" x14ac:dyDescent="0.2">
      <c r="A5235" s="4"/>
      <c r="B5235" s="4"/>
      <c r="C5235" s="4"/>
      <c r="D5235" s="4"/>
      <c r="E5235" s="4"/>
    </row>
    <row r="5236" spans="1:5" x14ac:dyDescent="0.2">
      <c r="A5236" s="4"/>
      <c r="B5236" s="4"/>
      <c r="C5236" s="4"/>
      <c r="D5236" s="4"/>
      <c r="E5236" s="4"/>
    </row>
    <row r="5237" spans="1:5" x14ac:dyDescent="0.2">
      <c r="A5237" s="4"/>
      <c r="B5237" s="4"/>
      <c r="C5237" s="4"/>
      <c r="D5237" s="4"/>
      <c r="E5237" s="4"/>
    </row>
    <row r="5238" spans="1:5" x14ac:dyDescent="0.2">
      <c r="A5238" s="4"/>
      <c r="B5238" s="4"/>
      <c r="C5238" s="4"/>
      <c r="D5238" s="4"/>
      <c r="E5238" s="4"/>
    </row>
    <row r="5239" spans="1:5" x14ac:dyDescent="0.2">
      <c r="A5239" s="4"/>
      <c r="B5239" s="4"/>
      <c r="C5239" s="4"/>
      <c r="D5239" s="4"/>
      <c r="E5239" s="4"/>
    </row>
    <row r="5240" spans="1:5" x14ac:dyDescent="0.2">
      <c r="A5240" s="4"/>
      <c r="B5240" s="4"/>
      <c r="C5240" s="4"/>
      <c r="D5240" s="4"/>
      <c r="E5240" s="4"/>
    </row>
    <row r="5241" spans="1:5" x14ac:dyDescent="0.2">
      <c r="A5241" s="4"/>
      <c r="B5241" s="4"/>
      <c r="C5241" s="4"/>
      <c r="D5241" s="4"/>
      <c r="E5241" s="4"/>
    </row>
    <row r="5242" spans="1:5" x14ac:dyDescent="0.2">
      <c r="A5242" s="4"/>
      <c r="B5242" s="4"/>
      <c r="C5242" s="4"/>
      <c r="D5242" s="4"/>
      <c r="E5242" s="4"/>
    </row>
    <row r="5243" spans="1:5" x14ac:dyDescent="0.2">
      <c r="A5243" s="4"/>
      <c r="B5243" s="4"/>
      <c r="C5243" s="4"/>
      <c r="D5243" s="4"/>
      <c r="E5243" s="4"/>
    </row>
    <row r="5244" spans="1:5" x14ac:dyDescent="0.2">
      <c r="A5244" s="4"/>
      <c r="B5244" s="4"/>
      <c r="C5244" s="4"/>
      <c r="D5244" s="4"/>
      <c r="E5244" s="4"/>
    </row>
    <row r="5245" spans="1:5" x14ac:dyDescent="0.2">
      <c r="A5245" s="4"/>
      <c r="B5245" s="4"/>
      <c r="C5245" s="4"/>
      <c r="D5245" s="4"/>
      <c r="E5245" s="4"/>
    </row>
    <row r="5246" spans="1:5" x14ac:dyDescent="0.2">
      <c r="A5246" s="4"/>
      <c r="B5246" s="4"/>
      <c r="C5246" s="4"/>
      <c r="D5246" s="4"/>
      <c r="E5246" s="4"/>
    </row>
    <row r="5247" spans="1:5" x14ac:dyDescent="0.2">
      <c r="A5247" s="4"/>
      <c r="B5247" s="4"/>
      <c r="C5247" s="4"/>
      <c r="D5247" s="4"/>
      <c r="E5247" s="4"/>
    </row>
    <row r="5248" spans="1:5" x14ac:dyDescent="0.2">
      <c r="A5248" s="4"/>
      <c r="B5248" s="4"/>
      <c r="C5248" s="4"/>
      <c r="D5248" s="4"/>
      <c r="E5248" s="4"/>
    </row>
    <row r="5249" spans="1:5" x14ac:dyDescent="0.2">
      <c r="A5249" s="4"/>
      <c r="B5249" s="4"/>
      <c r="C5249" s="4"/>
      <c r="D5249" s="4"/>
      <c r="E5249" s="4"/>
    </row>
    <row r="5250" spans="1:5" x14ac:dyDescent="0.2">
      <c r="A5250" s="4"/>
      <c r="B5250" s="4"/>
      <c r="C5250" s="4"/>
      <c r="D5250" s="4"/>
      <c r="E5250" s="4"/>
    </row>
    <row r="5251" spans="1:5" x14ac:dyDescent="0.2">
      <c r="A5251" s="4"/>
      <c r="B5251" s="4"/>
      <c r="C5251" s="4"/>
      <c r="D5251" s="4"/>
      <c r="E5251" s="4"/>
    </row>
    <row r="5252" spans="1:5" x14ac:dyDescent="0.2">
      <c r="A5252" s="4"/>
      <c r="B5252" s="4"/>
      <c r="C5252" s="4"/>
      <c r="D5252" s="4"/>
      <c r="E5252" s="4"/>
    </row>
    <row r="5253" spans="1:5" x14ac:dyDescent="0.2">
      <c r="A5253" s="4"/>
      <c r="B5253" s="4"/>
      <c r="C5253" s="4"/>
      <c r="D5253" s="4"/>
      <c r="E5253" s="4"/>
    </row>
    <row r="5254" spans="1:5" x14ac:dyDescent="0.2">
      <c r="A5254" s="4"/>
      <c r="B5254" s="4"/>
      <c r="C5254" s="4"/>
      <c r="D5254" s="4"/>
      <c r="E5254" s="4"/>
    </row>
    <row r="5255" spans="1:5" x14ac:dyDescent="0.2">
      <c r="A5255" s="4"/>
      <c r="B5255" s="4"/>
      <c r="C5255" s="4"/>
      <c r="D5255" s="4"/>
      <c r="E5255" s="4"/>
    </row>
    <row r="5256" spans="1:5" x14ac:dyDescent="0.2">
      <c r="A5256" s="4"/>
      <c r="B5256" s="4"/>
      <c r="C5256" s="4"/>
      <c r="D5256" s="4"/>
      <c r="E5256" s="4"/>
    </row>
    <row r="5257" spans="1:5" x14ac:dyDescent="0.2">
      <c r="A5257" s="4"/>
      <c r="B5257" s="4"/>
      <c r="C5257" s="4"/>
      <c r="D5257" s="4"/>
      <c r="E5257" s="4"/>
    </row>
    <row r="5258" spans="1:5" x14ac:dyDescent="0.2">
      <c r="A5258" s="4"/>
      <c r="B5258" s="4"/>
      <c r="C5258" s="4"/>
      <c r="D5258" s="4"/>
      <c r="E5258" s="4"/>
    </row>
    <row r="5259" spans="1:5" x14ac:dyDescent="0.2">
      <c r="A5259" s="4"/>
      <c r="B5259" s="4"/>
      <c r="C5259" s="4"/>
      <c r="D5259" s="4"/>
      <c r="E5259" s="4"/>
    </row>
    <row r="5260" spans="1:5" x14ac:dyDescent="0.2">
      <c r="A5260" s="4"/>
      <c r="B5260" s="4"/>
      <c r="C5260" s="4"/>
      <c r="D5260" s="4"/>
      <c r="E5260" s="4"/>
    </row>
    <row r="5261" spans="1:5" x14ac:dyDescent="0.2">
      <c r="A5261" s="4"/>
      <c r="B5261" s="4"/>
      <c r="C5261" s="4"/>
      <c r="D5261" s="4"/>
      <c r="E5261" s="4"/>
    </row>
    <row r="5262" spans="1:5" x14ac:dyDescent="0.2">
      <c r="A5262" s="4"/>
      <c r="B5262" s="4"/>
      <c r="C5262" s="4"/>
      <c r="D5262" s="4"/>
      <c r="E5262" s="4"/>
    </row>
    <row r="5263" spans="1:5" x14ac:dyDescent="0.2">
      <c r="A5263" s="4"/>
      <c r="B5263" s="4"/>
      <c r="C5263" s="4"/>
      <c r="D5263" s="4"/>
      <c r="E5263" s="4"/>
    </row>
    <row r="5264" spans="1:5" x14ac:dyDescent="0.2">
      <c r="A5264" s="4"/>
      <c r="B5264" s="4"/>
      <c r="C5264" s="4"/>
      <c r="D5264" s="4"/>
      <c r="E5264" s="4"/>
    </row>
    <row r="5265" spans="1:5" x14ac:dyDescent="0.2">
      <c r="A5265" s="4"/>
      <c r="B5265" s="4"/>
      <c r="C5265" s="4"/>
      <c r="D5265" s="4"/>
      <c r="E5265" s="4"/>
    </row>
    <row r="5266" spans="1:5" x14ac:dyDescent="0.2">
      <c r="A5266" s="4"/>
      <c r="B5266" s="4"/>
      <c r="C5266" s="4"/>
      <c r="D5266" s="4"/>
      <c r="E5266" s="4"/>
    </row>
    <row r="5267" spans="1:5" x14ac:dyDescent="0.2">
      <c r="A5267" s="4"/>
      <c r="B5267" s="4"/>
      <c r="C5267" s="4"/>
      <c r="D5267" s="4"/>
      <c r="E5267" s="4"/>
    </row>
    <row r="5268" spans="1:5" x14ac:dyDescent="0.2">
      <c r="A5268" s="4"/>
      <c r="B5268" s="4"/>
      <c r="C5268" s="4"/>
      <c r="D5268" s="4"/>
      <c r="E5268" s="4"/>
    </row>
    <row r="5269" spans="1:5" x14ac:dyDescent="0.2">
      <c r="A5269" s="4"/>
      <c r="B5269" s="4"/>
      <c r="C5269" s="4"/>
      <c r="D5269" s="4"/>
      <c r="E5269" s="4"/>
    </row>
    <row r="5270" spans="1:5" x14ac:dyDescent="0.2">
      <c r="A5270" s="4"/>
      <c r="B5270" s="4"/>
      <c r="C5270" s="4"/>
      <c r="D5270" s="4"/>
      <c r="E5270" s="4"/>
    </row>
    <row r="5271" spans="1:5" x14ac:dyDescent="0.2">
      <c r="A5271" s="4"/>
      <c r="B5271" s="4"/>
      <c r="C5271" s="4"/>
      <c r="D5271" s="4"/>
      <c r="E5271" s="4"/>
    </row>
    <row r="5272" spans="1:5" x14ac:dyDescent="0.2">
      <c r="A5272" s="4"/>
      <c r="B5272" s="4"/>
      <c r="C5272" s="4"/>
      <c r="D5272" s="4"/>
      <c r="E5272" s="4"/>
    </row>
    <row r="5273" spans="1:5" x14ac:dyDescent="0.2">
      <c r="A5273" s="4"/>
      <c r="B5273" s="4"/>
      <c r="C5273" s="4"/>
      <c r="D5273" s="4"/>
      <c r="E5273" s="4"/>
    </row>
    <row r="5274" spans="1:5" x14ac:dyDescent="0.2">
      <c r="A5274" s="4"/>
      <c r="B5274" s="4"/>
      <c r="C5274" s="4"/>
      <c r="D5274" s="4"/>
      <c r="E5274" s="4"/>
    </row>
    <row r="5275" spans="1:5" x14ac:dyDescent="0.2">
      <c r="A5275" s="4"/>
      <c r="B5275" s="4"/>
      <c r="C5275" s="4"/>
      <c r="D5275" s="4"/>
      <c r="E5275" s="4"/>
    </row>
    <row r="5276" spans="1:5" x14ac:dyDescent="0.2">
      <c r="A5276" s="4"/>
      <c r="B5276" s="4"/>
      <c r="C5276" s="4"/>
      <c r="D5276" s="4"/>
      <c r="E5276" s="4"/>
    </row>
    <row r="5277" spans="1:5" x14ac:dyDescent="0.2">
      <c r="A5277" s="4"/>
      <c r="B5277" s="4"/>
      <c r="C5277" s="4"/>
      <c r="D5277" s="4"/>
      <c r="E5277" s="4"/>
    </row>
    <row r="5278" spans="1:5" x14ac:dyDescent="0.2">
      <c r="A5278" s="4"/>
      <c r="B5278" s="4"/>
      <c r="C5278" s="4"/>
      <c r="D5278" s="4"/>
      <c r="E5278" s="4"/>
    </row>
    <row r="5279" spans="1:5" x14ac:dyDescent="0.2">
      <c r="A5279" s="4"/>
      <c r="B5279" s="4"/>
      <c r="C5279" s="4"/>
      <c r="D5279" s="4"/>
      <c r="E5279" s="4"/>
    </row>
    <row r="5280" spans="1:5" x14ac:dyDescent="0.2">
      <c r="A5280" s="4"/>
      <c r="B5280" s="4"/>
      <c r="C5280" s="4"/>
      <c r="D5280" s="4"/>
      <c r="E5280" s="4"/>
    </row>
    <row r="5281" spans="1:5" x14ac:dyDescent="0.2">
      <c r="A5281" s="4"/>
      <c r="B5281" s="4"/>
      <c r="C5281" s="4"/>
      <c r="D5281" s="4"/>
      <c r="E5281" s="4"/>
    </row>
    <row r="5282" spans="1:5" x14ac:dyDescent="0.2">
      <c r="A5282" s="4"/>
      <c r="B5282" s="4"/>
      <c r="C5282" s="4"/>
      <c r="D5282" s="4"/>
      <c r="E5282" s="4"/>
    </row>
    <row r="5283" spans="1:5" x14ac:dyDescent="0.2">
      <c r="A5283" s="4"/>
      <c r="B5283" s="4"/>
      <c r="C5283" s="4"/>
      <c r="D5283" s="4"/>
      <c r="E5283" s="4"/>
    </row>
    <row r="5284" spans="1:5" x14ac:dyDescent="0.2">
      <c r="A5284" s="4"/>
      <c r="B5284" s="4"/>
      <c r="C5284" s="4"/>
      <c r="D5284" s="4"/>
      <c r="E5284" s="4"/>
    </row>
    <row r="5285" spans="1:5" x14ac:dyDescent="0.2">
      <c r="A5285" s="4"/>
      <c r="B5285" s="4"/>
      <c r="C5285" s="4"/>
      <c r="D5285" s="4"/>
      <c r="E5285" s="4"/>
    </row>
    <row r="5286" spans="1:5" x14ac:dyDescent="0.2">
      <c r="A5286" s="4"/>
      <c r="B5286" s="4"/>
      <c r="C5286" s="4"/>
      <c r="D5286" s="4"/>
      <c r="E5286" s="4"/>
    </row>
    <row r="5287" spans="1:5" x14ac:dyDescent="0.2">
      <c r="A5287" s="4"/>
      <c r="B5287" s="4"/>
      <c r="C5287" s="4"/>
      <c r="D5287" s="4"/>
      <c r="E5287" s="4"/>
    </row>
    <row r="5288" spans="1:5" x14ac:dyDescent="0.2">
      <c r="A5288" s="4"/>
      <c r="B5288" s="4"/>
      <c r="C5288" s="4"/>
      <c r="D5288" s="4"/>
      <c r="E5288" s="4"/>
    </row>
    <row r="5289" spans="1:5" x14ac:dyDescent="0.2">
      <c r="A5289" s="4"/>
      <c r="B5289" s="4"/>
      <c r="C5289" s="4"/>
      <c r="D5289" s="4"/>
      <c r="E5289" s="4"/>
    </row>
    <row r="5290" spans="1:5" x14ac:dyDescent="0.2">
      <c r="A5290" s="4"/>
      <c r="B5290" s="4"/>
      <c r="C5290" s="4"/>
      <c r="D5290" s="4"/>
      <c r="E5290" s="4"/>
    </row>
    <row r="5291" spans="1:5" x14ac:dyDescent="0.2">
      <c r="A5291" s="4"/>
      <c r="B5291" s="4"/>
      <c r="C5291" s="4"/>
      <c r="D5291" s="4"/>
      <c r="E5291" s="4"/>
    </row>
    <row r="5292" spans="1:5" x14ac:dyDescent="0.2">
      <c r="A5292" s="4"/>
      <c r="B5292" s="4"/>
      <c r="C5292" s="4"/>
      <c r="D5292" s="4"/>
      <c r="E5292" s="4"/>
    </row>
    <row r="5293" spans="1:5" x14ac:dyDescent="0.2">
      <c r="A5293" s="4"/>
      <c r="B5293" s="4"/>
      <c r="C5293" s="4"/>
      <c r="D5293" s="4"/>
      <c r="E5293" s="4"/>
    </row>
    <row r="5294" spans="1:5" x14ac:dyDescent="0.2">
      <c r="A5294" s="4"/>
      <c r="B5294" s="4"/>
      <c r="C5294" s="4"/>
      <c r="D5294" s="4"/>
      <c r="E5294" s="4"/>
    </row>
    <row r="5295" spans="1:5" x14ac:dyDescent="0.2">
      <c r="A5295" s="4"/>
      <c r="B5295" s="4"/>
      <c r="C5295" s="4"/>
      <c r="D5295" s="4"/>
      <c r="E5295" s="4"/>
    </row>
    <row r="5296" spans="1:5" x14ac:dyDescent="0.2">
      <c r="A5296" s="4"/>
      <c r="B5296" s="4"/>
      <c r="C5296" s="4"/>
      <c r="D5296" s="4"/>
      <c r="E5296" s="4"/>
    </row>
    <row r="5297" spans="1:5" x14ac:dyDescent="0.2">
      <c r="A5297" s="4"/>
      <c r="B5297" s="4"/>
      <c r="C5297" s="4"/>
      <c r="D5297" s="4"/>
      <c r="E5297" s="4"/>
    </row>
    <row r="5298" spans="1:5" x14ac:dyDescent="0.2">
      <c r="A5298" s="4"/>
      <c r="B5298" s="4"/>
      <c r="C5298" s="4"/>
      <c r="D5298" s="4"/>
      <c r="E5298" s="4"/>
    </row>
    <row r="5299" spans="1:5" x14ac:dyDescent="0.2">
      <c r="A5299" s="4"/>
      <c r="B5299" s="4"/>
      <c r="C5299" s="4"/>
      <c r="D5299" s="4"/>
      <c r="E5299" s="4"/>
    </row>
    <row r="5300" spans="1:5" x14ac:dyDescent="0.2">
      <c r="A5300" s="4"/>
      <c r="B5300" s="4"/>
      <c r="C5300" s="4"/>
      <c r="D5300" s="4"/>
      <c r="E5300" s="4"/>
    </row>
    <row r="5301" spans="1:5" x14ac:dyDescent="0.2">
      <c r="A5301" s="4"/>
      <c r="B5301" s="4"/>
      <c r="C5301" s="4"/>
      <c r="D5301" s="4"/>
      <c r="E5301" s="4"/>
    </row>
    <row r="5302" spans="1:5" x14ac:dyDescent="0.2">
      <c r="A5302" s="4"/>
      <c r="B5302" s="4"/>
      <c r="C5302" s="4"/>
      <c r="D5302" s="4"/>
      <c r="E5302" s="4"/>
    </row>
    <row r="5303" spans="1:5" x14ac:dyDescent="0.2">
      <c r="A5303" s="4"/>
      <c r="B5303" s="4"/>
      <c r="C5303" s="4"/>
      <c r="D5303" s="4"/>
      <c r="E5303" s="4"/>
    </row>
    <row r="5304" spans="1:5" x14ac:dyDescent="0.2">
      <c r="A5304" s="4"/>
      <c r="B5304" s="4"/>
      <c r="C5304" s="4"/>
      <c r="D5304" s="4"/>
      <c r="E5304" s="4"/>
    </row>
    <row r="5305" spans="1:5" x14ac:dyDescent="0.2">
      <c r="A5305" s="4"/>
      <c r="B5305" s="4"/>
      <c r="C5305" s="4"/>
      <c r="D5305" s="4"/>
      <c r="E5305" s="4"/>
    </row>
    <row r="5306" spans="1:5" x14ac:dyDescent="0.2">
      <c r="A5306" s="4"/>
      <c r="B5306" s="4"/>
      <c r="C5306" s="4"/>
      <c r="D5306" s="4"/>
      <c r="E5306" s="4"/>
    </row>
    <row r="5307" spans="1:5" x14ac:dyDescent="0.2">
      <c r="A5307" s="4"/>
      <c r="B5307" s="4"/>
      <c r="C5307" s="4"/>
      <c r="D5307" s="4"/>
      <c r="E5307" s="4"/>
    </row>
    <row r="5308" spans="1:5" x14ac:dyDescent="0.2">
      <c r="A5308" s="4"/>
      <c r="B5308" s="4"/>
      <c r="C5308" s="4"/>
      <c r="D5308" s="4"/>
      <c r="E5308" s="4"/>
    </row>
    <row r="5309" spans="1:5" x14ac:dyDescent="0.2">
      <c r="A5309" s="4"/>
      <c r="B5309" s="4"/>
      <c r="C5309" s="4"/>
      <c r="D5309" s="4"/>
      <c r="E5309" s="4"/>
    </row>
    <row r="5310" spans="1:5" x14ac:dyDescent="0.2">
      <c r="A5310" s="4"/>
      <c r="B5310" s="4"/>
      <c r="C5310" s="4"/>
      <c r="D5310" s="4"/>
      <c r="E5310" s="4"/>
    </row>
    <row r="5311" spans="1:5" x14ac:dyDescent="0.2">
      <c r="A5311" s="4"/>
      <c r="B5311" s="4"/>
      <c r="C5311" s="4"/>
      <c r="D5311" s="4"/>
      <c r="E5311" s="4"/>
    </row>
    <row r="5312" spans="1:5" x14ac:dyDescent="0.2">
      <c r="A5312" s="4"/>
      <c r="B5312" s="4"/>
      <c r="C5312" s="4"/>
      <c r="D5312" s="4"/>
      <c r="E5312" s="4"/>
    </row>
    <row r="5313" spans="1:5" x14ac:dyDescent="0.2">
      <c r="A5313" s="4"/>
      <c r="B5313" s="4"/>
      <c r="C5313" s="4"/>
      <c r="D5313" s="4"/>
      <c r="E5313" s="4"/>
    </row>
    <row r="5314" spans="1:5" x14ac:dyDescent="0.2">
      <c r="A5314" s="4"/>
      <c r="B5314" s="4"/>
      <c r="C5314" s="4"/>
      <c r="D5314" s="4"/>
      <c r="E5314" s="4"/>
    </row>
    <row r="5315" spans="1:5" x14ac:dyDescent="0.2">
      <c r="A5315" s="4"/>
      <c r="B5315" s="4"/>
      <c r="C5315" s="4"/>
      <c r="D5315" s="4"/>
      <c r="E5315" s="4"/>
    </row>
    <row r="5316" spans="1:5" x14ac:dyDescent="0.2">
      <c r="A5316" s="4"/>
      <c r="B5316" s="4"/>
      <c r="C5316" s="4"/>
      <c r="D5316" s="4"/>
      <c r="E5316" s="4"/>
    </row>
    <row r="5317" spans="1:5" x14ac:dyDescent="0.2">
      <c r="A5317" s="4"/>
      <c r="B5317" s="4"/>
      <c r="C5317" s="4"/>
      <c r="D5317" s="4"/>
      <c r="E5317" s="4"/>
    </row>
    <row r="5318" spans="1:5" x14ac:dyDescent="0.2">
      <c r="A5318" s="4"/>
      <c r="B5318" s="4"/>
      <c r="C5318" s="4"/>
      <c r="D5318" s="4"/>
      <c r="E5318" s="4"/>
    </row>
    <row r="5319" spans="1:5" x14ac:dyDescent="0.2">
      <c r="A5319" s="4"/>
      <c r="B5319" s="4"/>
      <c r="C5319" s="4"/>
      <c r="D5319" s="4"/>
      <c r="E5319" s="4"/>
    </row>
    <row r="5320" spans="1:5" x14ac:dyDescent="0.2">
      <c r="A5320" s="4"/>
      <c r="B5320" s="4"/>
      <c r="C5320" s="4"/>
      <c r="D5320" s="4"/>
      <c r="E5320" s="4"/>
    </row>
    <row r="5321" spans="1:5" x14ac:dyDescent="0.2">
      <c r="A5321" s="4"/>
      <c r="B5321" s="4"/>
      <c r="C5321" s="4"/>
      <c r="D5321" s="4"/>
      <c r="E5321" s="4"/>
    </row>
    <row r="5322" spans="1:5" x14ac:dyDescent="0.2">
      <c r="A5322" s="4"/>
      <c r="B5322" s="4"/>
      <c r="C5322" s="4"/>
      <c r="D5322" s="4"/>
      <c r="E5322" s="4"/>
    </row>
    <row r="5323" spans="1:5" x14ac:dyDescent="0.2">
      <c r="A5323" s="4"/>
      <c r="B5323" s="4"/>
      <c r="C5323" s="4"/>
      <c r="D5323" s="4"/>
      <c r="E5323" s="4"/>
    </row>
    <row r="5324" spans="1:5" x14ac:dyDescent="0.2">
      <c r="A5324" s="4"/>
      <c r="B5324" s="4"/>
      <c r="C5324" s="4"/>
      <c r="D5324" s="4"/>
      <c r="E5324" s="4"/>
    </row>
    <row r="5325" spans="1:5" x14ac:dyDescent="0.2">
      <c r="A5325" s="4"/>
      <c r="B5325" s="4"/>
      <c r="C5325" s="4"/>
      <c r="D5325" s="4"/>
      <c r="E5325" s="4"/>
    </row>
    <row r="5326" spans="1:5" x14ac:dyDescent="0.2">
      <c r="A5326" s="4"/>
      <c r="B5326" s="4"/>
      <c r="C5326" s="4"/>
      <c r="D5326" s="4"/>
      <c r="E5326" s="4"/>
    </row>
    <row r="5327" spans="1:5" x14ac:dyDescent="0.2">
      <c r="A5327" s="4"/>
      <c r="B5327" s="4"/>
      <c r="C5327" s="4"/>
      <c r="D5327" s="4"/>
      <c r="E5327" s="4"/>
    </row>
    <row r="5328" spans="1:5" x14ac:dyDescent="0.2">
      <c r="A5328" s="4"/>
      <c r="B5328" s="4"/>
      <c r="C5328" s="4"/>
      <c r="D5328" s="4"/>
      <c r="E5328" s="4"/>
    </row>
    <row r="5329" spans="1:5" x14ac:dyDescent="0.2">
      <c r="A5329" s="4"/>
      <c r="B5329" s="4"/>
      <c r="C5329" s="4"/>
      <c r="D5329" s="4"/>
      <c r="E5329" s="4"/>
    </row>
    <row r="5330" spans="1:5" x14ac:dyDescent="0.2">
      <c r="A5330" s="4"/>
      <c r="B5330" s="4"/>
      <c r="C5330" s="4"/>
      <c r="D5330" s="4"/>
      <c r="E5330" s="4"/>
    </row>
    <row r="5331" spans="1:5" x14ac:dyDescent="0.2">
      <c r="A5331" s="4"/>
      <c r="B5331" s="4"/>
      <c r="C5331" s="4"/>
      <c r="D5331" s="4"/>
      <c r="E5331" s="4"/>
    </row>
    <row r="5332" spans="1:5" x14ac:dyDescent="0.2">
      <c r="A5332" s="4"/>
      <c r="B5332" s="4"/>
      <c r="C5332" s="4"/>
      <c r="D5332" s="4"/>
      <c r="E5332" s="4"/>
    </row>
    <row r="5333" spans="1:5" x14ac:dyDescent="0.2">
      <c r="A5333" s="4"/>
      <c r="B5333" s="4"/>
      <c r="C5333" s="4"/>
      <c r="D5333" s="4"/>
      <c r="E5333" s="4"/>
    </row>
    <row r="5334" spans="1:5" x14ac:dyDescent="0.2">
      <c r="A5334" s="4"/>
      <c r="B5334" s="4"/>
      <c r="C5334" s="4"/>
      <c r="D5334" s="4"/>
      <c r="E5334" s="4"/>
    </row>
    <row r="5335" spans="1:5" x14ac:dyDescent="0.2">
      <c r="A5335" s="4"/>
      <c r="B5335" s="4"/>
      <c r="C5335" s="4"/>
      <c r="D5335" s="4"/>
      <c r="E5335" s="4"/>
    </row>
    <row r="5336" spans="1:5" x14ac:dyDescent="0.2">
      <c r="A5336" s="4"/>
      <c r="B5336" s="4"/>
      <c r="C5336" s="4"/>
      <c r="D5336" s="4"/>
      <c r="E5336" s="4"/>
    </row>
    <row r="5337" spans="1:5" x14ac:dyDescent="0.2">
      <c r="A5337" s="4"/>
      <c r="B5337" s="4"/>
      <c r="C5337" s="4"/>
      <c r="D5337" s="4"/>
      <c r="E5337" s="4"/>
    </row>
    <row r="5338" spans="1:5" x14ac:dyDescent="0.2">
      <c r="A5338" s="4"/>
      <c r="B5338" s="4"/>
      <c r="C5338" s="4"/>
      <c r="D5338" s="4"/>
      <c r="E5338" s="4"/>
    </row>
    <row r="5339" spans="1:5" x14ac:dyDescent="0.2">
      <c r="A5339" s="4"/>
      <c r="B5339" s="4"/>
      <c r="C5339" s="4"/>
      <c r="D5339" s="4"/>
      <c r="E5339" s="4"/>
    </row>
    <row r="5340" spans="1:5" x14ac:dyDescent="0.2">
      <c r="A5340" s="4"/>
      <c r="B5340" s="4"/>
      <c r="C5340" s="4"/>
      <c r="D5340" s="4"/>
      <c r="E5340" s="4"/>
    </row>
    <row r="5341" spans="1:5" x14ac:dyDescent="0.2">
      <c r="A5341" s="4"/>
      <c r="B5341" s="4"/>
      <c r="C5341" s="4"/>
      <c r="D5341" s="4"/>
      <c r="E5341" s="4"/>
    </row>
    <row r="5342" spans="1:5" x14ac:dyDescent="0.2">
      <c r="A5342" s="4"/>
      <c r="B5342" s="4"/>
      <c r="C5342" s="4"/>
      <c r="D5342" s="4"/>
      <c r="E5342" s="4"/>
    </row>
    <row r="5343" spans="1:5" x14ac:dyDescent="0.2">
      <c r="A5343" s="4"/>
      <c r="B5343" s="4"/>
      <c r="C5343" s="4"/>
      <c r="D5343" s="4"/>
      <c r="E5343" s="4"/>
    </row>
    <row r="5344" spans="1:5" x14ac:dyDescent="0.2">
      <c r="A5344" s="4"/>
      <c r="B5344" s="4"/>
      <c r="C5344" s="4"/>
      <c r="D5344" s="4"/>
      <c r="E5344" s="4"/>
    </row>
    <row r="5345" spans="1:5" x14ac:dyDescent="0.2">
      <c r="A5345" s="4"/>
      <c r="B5345" s="4"/>
      <c r="C5345" s="4"/>
      <c r="D5345" s="4"/>
      <c r="E5345" s="4"/>
    </row>
    <row r="5346" spans="1:5" x14ac:dyDescent="0.2">
      <c r="A5346" s="4"/>
      <c r="B5346" s="4"/>
      <c r="C5346" s="4"/>
      <c r="D5346" s="4"/>
      <c r="E5346" s="4"/>
    </row>
    <row r="5347" spans="1:5" x14ac:dyDescent="0.2">
      <c r="A5347" s="4"/>
      <c r="B5347" s="4"/>
      <c r="C5347" s="4"/>
      <c r="D5347" s="4"/>
      <c r="E5347" s="4"/>
    </row>
    <row r="5348" spans="1:5" x14ac:dyDescent="0.2">
      <c r="A5348" s="4"/>
      <c r="B5348" s="4"/>
      <c r="C5348" s="4"/>
      <c r="D5348" s="4"/>
      <c r="E5348" s="4"/>
    </row>
    <row r="5349" spans="1:5" x14ac:dyDescent="0.2">
      <c r="A5349" s="4"/>
      <c r="B5349" s="4"/>
      <c r="C5349" s="4"/>
      <c r="D5349" s="4"/>
      <c r="E5349" s="4"/>
    </row>
    <row r="5350" spans="1:5" x14ac:dyDescent="0.2">
      <c r="A5350" s="4"/>
      <c r="B5350" s="4"/>
      <c r="C5350" s="4"/>
      <c r="D5350" s="4"/>
      <c r="E5350" s="4"/>
    </row>
    <row r="5351" spans="1:5" x14ac:dyDescent="0.2">
      <c r="A5351" s="4"/>
      <c r="B5351" s="4"/>
      <c r="C5351" s="4"/>
      <c r="D5351" s="4"/>
      <c r="E5351" s="4"/>
    </row>
    <row r="5352" spans="1:5" x14ac:dyDescent="0.2">
      <c r="A5352" s="4"/>
      <c r="B5352" s="4"/>
      <c r="C5352" s="4"/>
      <c r="D5352" s="4"/>
      <c r="E5352" s="4"/>
    </row>
    <row r="5353" spans="1:5" x14ac:dyDescent="0.2">
      <c r="A5353" s="4"/>
      <c r="B5353" s="4"/>
      <c r="C5353" s="4"/>
      <c r="D5353" s="4"/>
      <c r="E5353" s="4"/>
    </row>
    <row r="5354" spans="1:5" x14ac:dyDescent="0.2">
      <c r="A5354" s="4"/>
      <c r="B5354" s="4"/>
      <c r="C5354" s="4"/>
      <c r="D5354" s="4"/>
      <c r="E5354" s="4"/>
    </row>
    <row r="5355" spans="1:5" x14ac:dyDescent="0.2">
      <c r="A5355" s="4"/>
      <c r="B5355" s="4"/>
      <c r="C5355" s="4"/>
      <c r="D5355" s="4"/>
      <c r="E5355" s="4"/>
    </row>
    <row r="5356" spans="1:5" x14ac:dyDescent="0.2">
      <c r="A5356" s="4"/>
      <c r="B5356" s="4"/>
      <c r="C5356" s="4"/>
      <c r="D5356" s="4"/>
      <c r="E5356" s="4"/>
    </row>
    <row r="5357" spans="1:5" x14ac:dyDescent="0.2">
      <c r="A5357" s="4"/>
      <c r="B5357" s="4"/>
      <c r="C5357" s="4"/>
      <c r="D5357" s="4"/>
      <c r="E5357" s="4"/>
    </row>
    <row r="5358" spans="1:5" x14ac:dyDescent="0.2">
      <c r="A5358" s="4"/>
      <c r="B5358" s="4"/>
      <c r="C5358" s="4"/>
      <c r="D5358" s="4"/>
      <c r="E5358" s="4"/>
    </row>
    <row r="5359" spans="1:5" x14ac:dyDescent="0.2">
      <c r="A5359" s="4"/>
      <c r="B5359" s="4"/>
      <c r="C5359" s="4"/>
      <c r="D5359" s="4"/>
      <c r="E5359" s="4"/>
    </row>
    <row r="5360" spans="1:5" x14ac:dyDescent="0.2">
      <c r="A5360" s="4"/>
      <c r="B5360" s="4"/>
      <c r="C5360" s="4"/>
      <c r="D5360" s="4"/>
      <c r="E5360" s="4"/>
    </row>
    <row r="5361" spans="1:5" x14ac:dyDescent="0.2">
      <c r="A5361" s="4"/>
      <c r="B5361" s="4"/>
      <c r="C5361" s="4"/>
      <c r="D5361" s="4"/>
      <c r="E5361" s="4"/>
    </row>
    <row r="5362" spans="1:5" x14ac:dyDescent="0.2">
      <c r="A5362" s="4"/>
      <c r="B5362" s="4"/>
      <c r="C5362" s="4"/>
      <c r="D5362" s="4"/>
      <c r="E5362" s="4"/>
    </row>
    <row r="5363" spans="1:5" x14ac:dyDescent="0.2">
      <c r="A5363" s="4"/>
      <c r="B5363" s="4"/>
      <c r="C5363" s="4"/>
      <c r="D5363" s="4"/>
      <c r="E5363" s="4"/>
    </row>
    <row r="5364" spans="1:5" x14ac:dyDescent="0.2">
      <c r="A5364" s="4"/>
      <c r="B5364" s="4"/>
      <c r="C5364" s="4"/>
      <c r="D5364" s="4"/>
      <c r="E5364" s="4"/>
    </row>
    <row r="5365" spans="1:5" x14ac:dyDescent="0.2">
      <c r="A5365" s="4"/>
      <c r="B5365" s="4"/>
      <c r="C5365" s="4"/>
      <c r="D5365" s="4"/>
      <c r="E5365" s="4"/>
    </row>
    <row r="5366" spans="1:5" x14ac:dyDescent="0.2">
      <c r="A5366" s="4"/>
      <c r="B5366" s="4"/>
      <c r="C5366" s="4"/>
      <c r="D5366" s="4"/>
      <c r="E5366" s="4"/>
    </row>
    <row r="5367" spans="1:5" x14ac:dyDescent="0.2">
      <c r="A5367" s="4"/>
      <c r="B5367" s="4"/>
      <c r="C5367" s="4"/>
      <c r="D5367" s="4"/>
      <c r="E5367" s="4"/>
    </row>
    <row r="5368" spans="1:5" x14ac:dyDescent="0.2">
      <c r="A5368" s="4"/>
      <c r="B5368" s="4"/>
      <c r="C5368" s="4"/>
      <c r="D5368" s="4"/>
      <c r="E5368" s="4"/>
    </row>
    <row r="5369" spans="1:5" x14ac:dyDescent="0.2">
      <c r="A5369" s="4"/>
      <c r="B5369" s="4"/>
      <c r="C5369" s="4"/>
      <c r="D5369" s="4"/>
      <c r="E5369" s="4"/>
    </row>
    <row r="5370" spans="1:5" x14ac:dyDescent="0.2">
      <c r="A5370" s="4"/>
      <c r="B5370" s="4"/>
      <c r="C5370" s="4"/>
      <c r="D5370" s="4"/>
      <c r="E5370" s="4"/>
    </row>
    <row r="5371" spans="1:5" x14ac:dyDescent="0.2">
      <c r="A5371" s="4"/>
      <c r="B5371" s="4"/>
      <c r="C5371" s="4"/>
      <c r="D5371" s="4"/>
      <c r="E5371" s="4"/>
    </row>
    <row r="5372" spans="1:5" x14ac:dyDescent="0.2">
      <c r="A5372" s="4"/>
      <c r="B5372" s="4"/>
      <c r="C5372" s="4"/>
      <c r="D5372" s="4"/>
      <c r="E5372" s="4"/>
    </row>
    <row r="5373" spans="1:5" x14ac:dyDescent="0.2">
      <c r="A5373" s="4"/>
      <c r="B5373" s="4"/>
      <c r="C5373" s="4"/>
      <c r="D5373" s="4"/>
      <c r="E5373" s="4"/>
    </row>
    <row r="5374" spans="1:5" x14ac:dyDescent="0.2">
      <c r="A5374" s="4"/>
      <c r="B5374" s="4"/>
      <c r="C5374" s="4"/>
      <c r="D5374" s="4"/>
      <c r="E5374" s="4"/>
    </row>
    <row r="5375" spans="1:5" x14ac:dyDescent="0.2">
      <c r="A5375" s="4"/>
      <c r="B5375" s="4"/>
      <c r="C5375" s="4"/>
      <c r="D5375" s="4"/>
      <c r="E5375" s="4"/>
    </row>
    <row r="5376" spans="1:5" x14ac:dyDescent="0.2">
      <c r="A5376" s="4"/>
      <c r="B5376" s="4"/>
      <c r="C5376" s="4"/>
      <c r="D5376" s="4"/>
      <c r="E5376" s="4"/>
    </row>
    <row r="5377" spans="1:5" x14ac:dyDescent="0.2">
      <c r="A5377" s="4"/>
      <c r="B5377" s="4"/>
      <c r="C5377" s="4"/>
      <c r="D5377" s="4"/>
      <c r="E5377" s="4"/>
    </row>
    <row r="5378" spans="1:5" x14ac:dyDescent="0.2">
      <c r="A5378" s="4"/>
      <c r="B5378" s="4"/>
      <c r="C5378" s="4"/>
      <c r="D5378" s="4"/>
      <c r="E5378" s="4"/>
    </row>
    <row r="5379" spans="1:5" x14ac:dyDescent="0.2">
      <c r="A5379" s="4"/>
      <c r="B5379" s="4"/>
      <c r="C5379" s="4"/>
      <c r="D5379" s="4"/>
      <c r="E5379" s="4"/>
    </row>
    <row r="5380" spans="1:5" x14ac:dyDescent="0.2">
      <c r="A5380" s="4"/>
      <c r="B5380" s="4"/>
      <c r="C5380" s="4"/>
      <c r="D5380" s="4"/>
      <c r="E5380" s="4"/>
    </row>
    <row r="5381" spans="1:5" x14ac:dyDescent="0.2">
      <c r="A5381" s="4"/>
      <c r="B5381" s="4"/>
      <c r="C5381" s="4"/>
      <c r="D5381" s="4"/>
      <c r="E5381" s="4"/>
    </row>
    <row r="5382" spans="1:5" x14ac:dyDescent="0.2">
      <c r="A5382" s="4"/>
      <c r="B5382" s="4"/>
      <c r="C5382" s="4"/>
      <c r="D5382" s="4"/>
      <c r="E5382" s="4"/>
    </row>
    <row r="5383" spans="1:5" x14ac:dyDescent="0.2">
      <c r="A5383" s="4"/>
      <c r="B5383" s="4"/>
      <c r="C5383" s="4"/>
      <c r="D5383" s="4"/>
      <c r="E5383" s="4"/>
    </row>
    <row r="5384" spans="1:5" x14ac:dyDescent="0.2">
      <c r="A5384" s="4"/>
      <c r="B5384" s="4"/>
      <c r="C5384" s="4"/>
      <c r="D5384" s="4"/>
      <c r="E5384" s="4"/>
    </row>
    <row r="5385" spans="1:5" x14ac:dyDescent="0.2">
      <c r="A5385" s="4"/>
      <c r="B5385" s="4"/>
      <c r="C5385" s="4"/>
      <c r="D5385" s="4"/>
      <c r="E5385" s="4"/>
    </row>
    <row r="5386" spans="1:5" x14ac:dyDescent="0.2">
      <c r="A5386" s="4"/>
      <c r="B5386" s="4"/>
      <c r="C5386" s="4"/>
      <c r="D5386" s="4"/>
      <c r="E5386" s="4"/>
    </row>
    <row r="5387" spans="1:5" x14ac:dyDescent="0.2">
      <c r="A5387" s="4"/>
      <c r="B5387" s="4"/>
      <c r="C5387" s="4"/>
      <c r="D5387" s="4"/>
      <c r="E5387" s="4"/>
    </row>
    <row r="5388" spans="1:5" x14ac:dyDescent="0.2">
      <c r="A5388" s="4"/>
      <c r="B5388" s="4"/>
      <c r="C5388" s="4"/>
      <c r="D5388" s="4"/>
      <c r="E5388" s="4"/>
    </row>
    <row r="5389" spans="1:5" x14ac:dyDescent="0.2">
      <c r="A5389" s="4"/>
      <c r="B5389" s="4"/>
      <c r="C5389" s="4"/>
      <c r="D5389" s="4"/>
      <c r="E5389" s="4"/>
    </row>
    <row r="5390" spans="1:5" x14ac:dyDescent="0.2">
      <c r="A5390" s="4"/>
      <c r="B5390" s="4"/>
      <c r="C5390" s="4"/>
      <c r="D5390" s="4"/>
      <c r="E5390" s="4"/>
    </row>
    <row r="5391" spans="1:5" x14ac:dyDescent="0.2">
      <c r="A5391" s="4"/>
      <c r="B5391" s="4"/>
      <c r="C5391" s="4"/>
      <c r="D5391" s="4"/>
      <c r="E5391" s="4"/>
    </row>
    <row r="5392" spans="1:5" x14ac:dyDescent="0.2">
      <c r="A5392" s="4"/>
      <c r="B5392" s="4"/>
      <c r="C5392" s="4"/>
      <c r="D5392" s="4"/>
      <c r="E5392" s="4"/>
    </row>
    <row r="5393" spans="1:5" x14ac:dyDescent="0.2">
      <c r="A5393" s="4"/>
      <c r="B5393" s="4"/>
      <c r="C5393" s="4"/>
      <c r="D5393" s="4"/>
      <c r="E5393" s="4"/>
    </row>
    <row r="5394" spans="1:5" x14ac:dyDescent="0.2">
      <c r="A5394" s="4"/>
      <c r="B5394" s="4"/>
      <c r="C5394" s="4"/>
      <c r="D5394" s="4"/>
      <c r="E5394" s="4"/>
    </row>
    <row r="5395" spans="1:5" x14ac:dyDescent="0.2">
      <c r="A5395" s="4"/>
      <c r="B5395" s="4"/>
      <c r="C5395" s="4"/>
      <c r="D5395" s="4"/>
      <c r="E5395" s="4"/>
    </row>
    <row r="5396" spans="1:5" x14ac:dyDescent="0.2">
      <c r="A5396" s="4"/>
      <c r="B5396" s="4"/>
      <c r="C5396" s="4"/>
      <c r="D5396" s="4"/>
      <c r="E5396" s="4"/>
    </row>
    <row r="5397" spans="1:5" x14ac:dyDescent="0.2">
      <c r="A5397" s="4"/>
      <c r="B5397" s="4"/>
      <c r="C5397" s="4"/>
      <c r="D5397" s="4"/>
      <c r="E5397" s="4"/>
    </row>
    <row r="5398" spans="1:5" x14ac:dyDescent="0.2">
      <c r="A5398" s="4"/>
      <c r="B5398" s="4"/>
      <c r="C5398" s="4"/>
      <c r="D5398" s="4"/>
      <c r="E5398" s="4"/>
    </row>
    <row r="5399" spans="1:5" x14ac:dyDescent="0.2">
      <c r="A5399" s="4"/>
      <c r="B5399" s="4"/>
      <c r="C5399" s="4"/>
      <c r="D5399" s="4"/>
      <c r="E5399" s="4"/>
    </row>
    <row r="5400" spans="1:5" x14ac:dyDescent="0.2">
      <c r="A5400" s="4"/>
      <c r="B5400" s="4"/>
      <c r="C5400" s="4"/>
      <c r="D5400" s="4"/>
      <c r="E5400" s="4"/>
    </row>
    <row r="5401" spans="1:5" x14ac:dyDescent="0.2">
      <c r="A5401" s="4"/>
      <c r="B5401" s="4"/>
      <c r="C5401" s="4"/>
      <c r="D5401" s="4"/>
      <c r="E5401" s="4"/>
    </row>
    <row r="5402" spans="1:5" x14ac:dyDescent="0.2">
      <c r="A5402" s="4"/>
      <c r="B5402" s="4"/>
      <c r="C5402" s="4"/>
      <c r="D5402" s="4"/>
      <c r="E5402" s="4"/>
    </row>
    <row r="5403" spans="1:5" x14ac:dyDescent="0.2">
      <c r="A5403" s="4"/>
      <c r="B5403" s="4"/>
      <c r="C5403" s="4"/>
      <c r="D5403" s="4"/>
      <c r="E5403" s="4"/>
    </row>
    <row r="5404" spans="1:5" x14ac:dyDescent="0.2">
      <c r="A5404" s="4"/>
      <c r="B5404" s="4"/>
      <c r="C5404" s="4"/>
      <c r="D5404" s="4"/>
      <c r="E5404" s="4"/>
    </row>
    <row r="5405" spans="1:5" x14ac:dyDescent="0.2">
      <c r="A5405" s="4"/>
      <c r="B5405" s="4"/>
      <c r="C5405" s="4"/>
      <c r="D5405" s="4"/>
      <c r="E5405" s="4"/>
    </row>
    <row r="5406" spans="1:5" x14ac:dyDescent="0.2">
      <c r="A5406" s="4"/>
      <c r="B5406" s="4"/>
      <c r="C5406" s="4"/>
      <c r="D5406" s="4"/>
      <c r="E5406" s="4"/>
    </row>
    <row r="5407" spans="1:5" x14ac:dyDescent="0.2">
      <c r="A5407" s="4"/>
      <c r="B5407" s="4"/>
      <c r="C5407" s="4"/>
      <c r="D5407" s="4"/>
      <c r="E5407" s="4"/>
    </row>
    <row r="5408" spans="1:5" x14ac:dyDescent="0.2">
      <c r="A5408" s="4"/>
      <c r="B5408" s="4"/>
      <c r="C5408" s="4"/>
      <c r="D5408" s="4"/>
      <c r="E5408" s="4"/>
    </row>
    <row r="5409" spans="1:5" x14ac:dyDescent="0.2">
      <c r="A5409" s="4"/>
      <c r="B5409" s="4"/>
      <c r="C5409" s="4"/>
      <c r="D5409" s="4"/>
      <c r="E5409" s="4"/>
    </row>
    <row r="5410" spans="1:5" x14ac:dyDescent="0.2">
      <c r="A5410" s="4"/>
      <c r="B5410" s="4"/>
      <c r="C5410" s="4"/>
      <c r="D5410" s="4"/>
      <c r="E5410" s="4"/>
    </row>
    <row r="5411" spans="1:5" x14ac:dyDescent="0.2">
      <c r="A5411" s="4"/>
      <c r="B5411" s="4"/>
      <c r="C5411" s="4"/>
      <c r="D5411" s="4"/>
      <c r="E5411" s="4"/>
    </row>
    <row r="5412" spans="1:5" x14ac:dyDescent="0.2">
      <c r="A5412" s="4"/>
      <c r="B5412" s="4"/>
      <c r="C5412" s="4"/>
      <c r="D5412" s="4"/>
      <c r="E5412" s="4"/>
    </row>
    <row r="5413" spans="1:5" x14ac:dyDescent="0.2">
      <c r="A5413" s="4"/>
      <c r="B5413" s="4"/>
      <c r="C5413" s="4"/>
      <c r="D5413" s="4"/>
      <c r="E5413" s="4"/>
    </row>
    <row r="5414" spans="1:5" x14ac:dyDescent="0.2">
      <c r="A5414" s="4"/>
      <c r="B5414" s="4"/>
      <c r="C5414" s="4"/>
      <c r="D5414" s="4"/>
      <c r="E5414" s="4"/>
    </row>
    <row r="5415" spans="1:5" x14ac:dyDescent="0.2">
      <c r="A5415" s="4"/>
      <c r="B5415" s="4"/>
      <c r="C5415" s="4"/>
      <c r="D5415" s="4"/>
      <c r="E5415" s="4"/>
    </row>
    <row r="5416" spans="1:5" x14ac:dyDescent="0.2">
      <c r="A5416" s="4"/>
      <c r="B5416" s="4"/>
      <c r="C5416" s="4"/>
      <c r="D5416" s="4"/>
      <c r="E5416" s="4"/>
    </row>
    <row r="5417" spans="1:5" x14ac:dyDescent="0.2">
      <c r="A5417" s="4"/>
      <c r="B5417" s="4"/>
      <c r="C5417" s="4"/>
      <c r="D5417" s="4"/>
      <c r="E5417" s="4"/>
    </row>
    <row r="5418" spans="1:5" x14ac:dyDescent="0.2">
      <c r="A5418" s="4"/>
      <c r="B5418" s="4"/>
      <c r="C5418" s="4"/>
      <c r="D5418" s="4"/>
      <c r="E5418" s="4"/>
    </row>
    <row r="5419" spans="1:5" x14ac:dyDescent="0.2">
      <c r="A5419" s="4"/>
      <c r="B5419" s="4"/>
      <c r="C5419" s="4"/>
      <c r="D5419" s="4"/>
      <c r="E5419" s="4"/>
    </row>
    <row r="5420" spans="1:5" x14ac:dyDescent="0.2">
      <c r="A5420" s="4"/>
      <c r="B5420" s="4"/>
      <c r="C5420" s="4"/>
      <c r="D5420" s="4"/>
      <c r="E5420" s="4"/>
    </row>
    <row r="5421" spans="1:5" x14ac:dyDescent="0.2">
      <c r="A5421" s="4"/>
      <c r="B5421" s="4"/>
      <c r="C5421" s="4"/>
      <c r="D5421" s="4"/>
      <c r="E5421" s="4"/>
    </row>
    <row r="5422" spans="1:5" x14ac:dyDescent="0.2">
      <c r="A5422" s="4"/>
      <c r="B5422" s="4"/>
      <c r="C5422" s="4"/>
      <c r="D5422" s="4"/>
      <c r="E5422" s="4"/>
    </row>
    <row r="5423" spans="1:5" x14ac:dyDescent="0.2">
      <c r="A5423" s="4"/>
      <c r="B5423" s="4"/>
      <c r="C5423" s="4"/>
      <c r="D5423" s="4"/>
      <c r="E5423" s="4"/>
    </row>
    <row r="5424" spans="1:5" x14ac:dyDescent="0.2">
      <c r="A5424" s="4"/>
      <c r="B5424" s="4"/>
      <c r="C5424" s="4"/>
      <c r="D5424" s="4"/>
      <c r="E5424" s="4"/>
    </row>
    <row r="5425" spans="1:5" x14ac:dyDescent="0.2">
      <c r="A5425" s="4"/>
      <c r="B5425" s="4"/>
      <c r="C5425" s="4"/>
      <c r="D5425" s="4"/>
      <c r="E5425" s="4"/>
    </row>
    <row r="5426" spans="1:5" x14ac:dyDescent="0.2">
      <c r="A5426" s="4"/>
      <c r="B5426" s="4"/>
      <c r="C5426" s="4"/>
      <c r="D5426" s="4"/>
      <c r="E5426" s="4"/>
    </row>
    <row r="5427" spans="1:5" x14ac:dyDescent="0.2">
      <c r="A5427" s="4"/>
      <c r="B5427" s="4"/>
      <c r="C5427" s="4"/>
      <c r="D5427" s="4"/>
      <c r="E5427" s="4"/>
    </row>
    <row r="5428" spans="1:5" x14ac:dyDescent="0.2">
      <c r="A5428" s="4"/>
      <c r="B5428" s="4"/>
      <c r="C5428" s="4"/>
      <c r="D5428" s="4"/>
      <c r="E5428" s="4"/>
    </row>
    <row r="5429" spans="1:5" x14ac:dyDescent="0.2">
      <c r="A5429" s="4"/>
      <c r="B5429" s="4"/>
      <c r="C5429" s="4"/>
      <c r="D5429" s="4"/>
      <c r="E5429" s="4"/>
    </row>
    <row r="5430" spans="1:5" x14ac:dyDescent="0.2">
      <c r="A5430" s="4"/>
      <c r="B5430" s="4"/>
      <c r="C5430" s="4"/>
      <c r="D5430" s="4"/>
      <c r="E5430" s="4"/>
    </row>
    <row r="5431" spans="1:5" x14ac:dyDescent="0.2">
      <c r="A5431" s="4"/>
      <c r="B5431" s="4"/>
      <c r="C5431" s="4"/>
      <c r="D5431" s="4"/>
      <c r="E5431" s="4"/>
    </row>
    <row r="5432" spans="1:5" x14ac:dyDescent="0.2">
      <c r="A5432" s="4"/>
      <c r="B5432" s="4"/>
      <c r="C5432" s="4"/>
      <c r="D5432" s="4"/>
      <c r="E5432" s="4"/>
    </row>
    <row r="5433" spans="1:5" x14ac:dyDescent="0.2">
      <c r="A5433" s="4"/>
      <c r="B5433" s="4"/>
      <c r="C5433" s="4"/>
      <c r="D5433" s="4"/>
      <c r="E5433" s="4"/>
    </row>
    <row r="5434" spans="1:5" x14ac:dyDescent="0.2">
      <c r="A5434" s="4"/>
      <c r="B5434" s="4"/>
      <c r="C5434" s="4"/>
      <c r="D5434" s="4"/>
      <c r="E5434" s="4"/>
    </row>
    <row r="5435" spans="1:5" x14ac:dyDescent="0.2">
      <c r="A5435" s="4"/>
      <c r="B5435" s="4"/>
      <c r="C5435" s="4"/>
      <c r="D5435" s="4"/>
      <c r="E5435" s="4"/>
    </row>
    <row r="5436" spans="1:5" x14ac:dyDescent="0.2">
      <c r="A5436" s="4"/>
      <c r="B5436" s="4"/>
      <c r="C5436" s="4"/>
      <c r="D5436" s="4"/>
      <c r="E5436" s="4"/>
    </row>
    <row r="5437" spans="1:5" x14ac:dyDescent="0.2">
      <c r="A5437" s="4"/>
      <c r="B5437" s="4"/>
      <c r="C5437" s="4"/>
      <c r="D5437" s="4"/>
      <c r="E5437" s="4"/>
    </row>
    <row r="5438" spans="1:5" x14ac:dyDescent="0.2">
      <c r="A5438" s="4"/>
      <c r="B5438" s="4"/>
      <c r="C5438" s="4"/>
      <c r="D5438" s="4"/>
      <c r="E5438" s="4"/>
    </row>
    <row r="5439" spans="1:5" x14ac:dyDescent="0.2">
      <c r="A5439" s="4"/>
      <c r="B5439" s="4"/>
      <c r="C5439" s="4"/>
      <c r="D5439" s="4"/>
      <c r="E5439" s="4"/>
    </row>
    <row r="5440" spans="1:5" x14ac:dyDescent="0.2">
      <c r="A5440" s="4"/>
      <c r="B5440" s="4"/>
      <c r="C5440" s="4"/>
      <c r="D5440" s="4"/>
      <c r="E5440" s="4"/>
    </row>
    <row r="5441" spans="1:5" x14ac:dyDescent="0.2">
      <c r="A5441" s="4"/>
      <c r="B5441" s="4"/>
      <c r="C5441" s="4"/>
      <c r="D5441" s="4"/>
      <c r="E5441" s="4"/>
    </row>
    <row r="5442" spans="1:5" x14ac:dyDescent="0.2">
      <c r="A5442" s="4"/>
      <c r="B5442" s="4"/>
      <c r="C5442" s="4"/>
      <c r="D5442" s="4"/>
      <c r="E5442" s="4"/>
    </row>
    <row r="5443" spans="1:5" x14ac:dyDescent="0.2">
      <c r="A5443" s="4"/>
      <c r="B5443" s="4"/>
      <c r="C5443" s="4"/>
      <c r="D5443" s="4"/>
      <c r="E5443" s="4"/>
    </row>
    <row r="5444" spans="1:5" x14ac:dyDescent="0.2">
      <c r="A5444" s="4"/>
      <c r="B5444" s="4"/>
      <c r="C5444" s="4"/>
      <c r="D5444" s="4"/>
      <c r="E5444" s="4"/>
    </row>
    <row r="5445" spans="1:5" x14ac:dyDescent="0.2">
      <c r="A5445" s="4"/>
      <c r="B5445" s="4"/>
      <c r="C5445" s="4"/>
      <c r="D5445" s="4"/>
      <c r="E5445" s="4"/>
    </row>
    <row r="5446" spans="1:5" x14ac:dyDescent="0.2">
      <c r="A5446" s="4"/>
      <c r="B5446" s="4"/>
      <c r="C5446" s="4"/>
      <c r="D5446" s="4"/>
      <c r="E5446" s="4"/>
    </row>
    <row r="5447" spans="1:5" x14ac:dyDescent="0.2">
      <c r="A5447" s="4"/>
      <c r="B5447" s="4"/>
      <c r="C5447" s="4"/>
      <c r="D5447" s="4"/>
      <c r="E5447" s="4"/>
    </row>
    <row r="5448" spans="1:5" x14ac:dyDescent="0.2">
      <c r="A5448" s="4"/>
      <c r="B5448" s="4"/>
      <c r="C5448" s="4"/>
      <c r="D5448" s="4"/>
      <c r="E5448" s="4"/>
    </row>
    <row r="5449" spans="1:5" x14ac:dyDescent="0.2">
      <c r="A5449" s="4"/>
      <c r="B5449" s="4"/>
      <c r="C5449" s="4"/>
      <c r="D5449" s="4"/>
      <c r="E5449" s="4"/>
    </row>
    <row r="5450" spans="1:5" x14ac:dyDescent="0.2">
      <c r="A5450" s="4"/>
      <c r="B5450" s="4"/>
      <c r="C5450" s="4"/>
      <c r="D5450" s="4"/>
      <c r="E5450" s="4"/>
    </row>
    <row r="5451" spans="1:5" x14ac:dyDescent="0.2">
      <c r="A5451" s="4"/>
      <c r="B5451" s="4"/>
      <c r="C5451" s="4"/>
      <c r="D5451" s="4"/>
      <c r="E5451" s="4"/>
    </row>
    <row r="5452" spans="1:5" x14ac:dyDescent="0.2">
      <c r="A5452" s="4"/>
      <c r="B5452" s="4"/>
      <c r="C5452" s="4"/>
      <c r="D5452" s="4"/>
      <c r="E5452" s="4"/>
    </row>
    <row r="5453" spans="1:5" x14ac:dyDescent="0.2">
      <c r="A5453" s="4"/>
      <c r="B5453" s="4"/>
      <c r="C5453" s="4"/>
      <c r="D5453" s="4"/>
      <c r="E5453" s="4"/>
    </row>
    <row r="5454" spans="1:5" x14ac:dyDescent="0.2">
      <c r="A5454" s="4"/>
      <c r="B5454" s="4"/>
      <c r="C5454" s="4"/>
      <c r="D5454" s="4"/>
      <c r="E5454" s="4"/>
    </row>
    <row r="5455" spans="1:5" x14ac:dyDescent="0.2">
      <c r="A5455" s="4"/>
      <c r="B5455" s="4"/>
      <c r="C5455" s="4"/>
      <c r="D5455" s="4"/>
      <c r="E5455" s="4"/>
    </row>
    <row r="5456" spans="1:5" x14ac:dyDescent="0.2">
      <c r="A5456" s="4"/>
      <c r="B5456" s="4"/>
      <c r="C5456" s="4"/>
      <c r="D5456" s="4"/>
      <c r="E5456" s="4"/>
    </row>
    <row r="5457" spans="1:5" x14ac:dyDescent="0.2">
      <c r="A5457" s="4"/>
      <c r="B5457" s="4"/>
      <c r="C5457" s="4"/>
      <c r="D5457" s="4"/>
      <c r="E5457" s="4"/>
    </row>
    <row r="5458" spans="1:5" x14ac:dyDescent="0.2">
      <c r="A5458" s="4"/>
      <c r="B5458" s="4"/>
      <c r="C5458" s="4"/>
      <c r="D5458" s="4"/>
      <c r="E5458" s="4"/>
    </row>
    <row r="5459" spans="1:5" x14ac:dyDescent="0.2">
      <c r="A5459" s="4"/>
      <c r="B5459" s="4"/>
      <c r="C5459" s="4"/>
      <c r="D5459" s="4"/>
      <c r="E5459" s="4"/>
    </row>
    <row r="5460" spans="1:5" x14ac:dyDescent="0.2">
      <c r="A5460" s="4"/>
      <c r="B5460" s="4"/>
      <c r="C5460" s="4"/>
      <c r="D5460" s="4"/>
      <c r="E5460" s="4"/>
    </row>
    <row r="5461" spans="1:5" x14ac:dyDescent="0.2">
      <c r="A5461" s="4"/>
      <c r="B5461" s="4"/>
      <c r="C5461" s="4"/>
      <c r="D5461" s="4"/>
      <c r="E5461" s="4"/>
    </row>
    <row r="5462" spans="1:5" x14ac:dyDescent="0.2">
      <c r="A5462" s="4"/>
      <c r="B5462" s="4"/>
      <c r="C5462" s="4"/>
      <c r="D5462" s="4"/>
      <c r="E5462" s="4"/>
    </row>
    <row r="5463" spans="1:5" x14ac:dyDescent="0.2">
      <c r="A5463" s="4"/>
      <c r="B5463" s="4"/>
      <c r="C5463" s="4"/>
      <c r="D5463" s="4"/>
      <c r="E5463" s="4"/>
    </row>
    <row r="5464" spans="1:5" x14ac:dyDescent="0.2">
      <c r="A5464" s="4"/>
      <c r="B5464" s="4"/>
      <c r="C5464" s="4"/>
      <c r="D5464" s="4"/>
      <c r="E5464" s="4"/>
    </row>
    <row r="5465" spans="1:5" x14ac:dyDescent="0.2">
      <c r="A5465" s="4"/>
      <c r="B5465" s="4"/>
      <c r="C5465" s="4"/>
      <c r="D5465" s="4"/>
      <c r="E5465" s="4"/>
    </row>
    <row r="5466" spans="1:5" x14ac:dyDescent="0.2">
      <c r="A5466" s="4"/>
      <c r="B5466" s="4"/>
      <c r="C5466" s="4"/>
      <c r="D5466" s="4"/>
      <c r="E5466" s="4"/>
    </row>
    <row r="5467" spans="1:5" x14ac:dyDescent="0.2">
      <c r="A5467" s="4"/>
      <c r="B5467" s="4"/>
      <c r="C5467" s="4"/>
      <c r="D5467" s="4"/>
      <c r="E5467" s="4"/>
    </row>
    <row r="5468" spans="1:5" x14ac:dyDescent="0.2">
      <c r="A5468" s="4"/>
      <c r="B5468" s="4"/>
      <c r="C5468" s="4"/>
      <c r="D5468" s="4"/>
      <c r="E5468" s="4"/>
    </row>
    <row r="5469" spans="1:5" x14ac:dyDescent="0.2">
      <c r="A5469" s="4"/>
      <c r="B5469" s="4"/>
      <c r="C5469" s="4"/>
      <c r="D5469" s="4"/>
      <c r="E5469" s="4"/>
    </row>
    <row r="5470" spans="1:5" x14ac:dyDescent="0.2">
      <c r="A5470" s="4"/>
      <c r="B5470" s="4"/>
      <c r="C5470" s="4"/>
      <c r="D5470" s="4"/>
      <c r="E5470" s="4"/>
    </row>
    <row r="5471" spans="1:5" x14ac:dyDescent="0.2">
      <c r="A5471" s="4"/>
      <c r="B5471" s="4"/>
      <c r="C5471" s="4"/>
      <c r="D5471" s="4"/>
      <c r="E5471" s="4"/>
    </row>
    <row r="5472" spans="1:5" x14ac:dyDescent="0.2">
      <c r="A5472" s="4"/>
      <c r="B5472" s="4"/>
      <c r="C5472" s="4"/>
      <c r="D5472" s="4"/>
      <c r="E5472" s="4"/>
    </row>
    <row r="5473" spans="1:5" x14ac:dyDescent="0.2">
      <c r="A5473" s="4"/>
      <c r="B5473" s="4"/>
      <c r="C5473" s="4"/>
      <c r="D5473" s="4"/>
      <c r="E5473" s="4"/>
    </row>
    <row r="5474" spans="1:5" x14ac:dyDescent="0.2">
      <c r="A5474" s="4"/>
      <c r="B5474" s="4"/>
      <c r="C5474" s="4"/>
      <c r="D5474" s="4"/>
      <c r="E5474" s="4"/>
    </row>
    <row r="5475" spans="1:5" x14ac:dyDescent="0.2">
      <c r="A5475" s="4"/>
      <c r="B5475" s="4"/>
      <c r="C5475" s="4"/>
      <c r="D5475" s="4"/>
      <c r="E5475" s="4"/>
    </row>
    <row r="5476" spans="1:5" x14ac:dyDescent="0.2">
      <c r="A5476" s="4"/>
      <c r="B5476" s="4"/>
      <c r="C5476" s="4"/>
      <c r="D5476" s="4"/>
      <c r="E5476" s="4"/>
    </row>
    <row r="5477" spans="1:5" x14ac:dyDescent="0.2">
      <c r="A5477" s="4"/>
      <c r="B5477" s="4"/>
      <c r="C5477" s="4"/>
      <c r="D5477" s="4"/>
      <c r="E5477" s="4"/>
    </row>
    <row r="5478" spans="1:5" x14ac:dyDescent="0.2">
      <c r="A5478" s="4"/>
      <c r="B5478" s="4"/>
      <c r="C5478" s="4"/>
      <c r="D5478" s="4"/>
      <c r="E5478" s="4"/>
    </row>
    <row r="5479" spans="1:5" x14ac:dyDescent="0.2">
      <c r="A5479" s="4"/>
      <c r="B5479" s="4"/>
      <c r="C5479" s="4"/>
      <c r="D5479" s="4"/>
      <c r="E5479" s="4"/>
    </row>
    <row r="5480" spans="1:5" x14ac:dyDescent="0.2">
      <c r="A5480" s="4"/>
      <c r="B5480" s="4"/>
      <c r="C5480" s="4"/>
      <c r="D5480" s="4"/>
      <c r="E5480" s="4"/>
    </row>
    <row r="5481" spans="1:5" x14ac:dyDescent="0.2">
      <c r="A5481" s="4"/>
      <c r="B5481" s="4"/>
      <c r="C5481" s="4"/>
      <c r="D5481" s="4"/>
      <c r="E5481" s="4"/>
    </row>
    <row r="5482" spans="1:5" x14ac:dyDescent="0.2">
      <c r="A5482" s="4"/>
      <c r="B5482" s="4"/>
      <c r="C5482" s="4"/>
      <c r="D5482" s="4"/>
      <c r="E5482" s="4"/>
    </row>
    <row r="5483" spans="1:5" x14ac:dyDescent="0.2">
      <c r="A5483" s="4"/>
      <c r="B5483" s="4"/>
      <c r="C5483" s="4"/>
      <c r="D5483" s="4"/>
      <c r="E5483" s="4"/>
    </row>
    <row r="5484" spans="1:5" x14ac:dyDescent="0.2">
      <c r="A5484" s="4"/>
      <c r="B5484" s="4"/>
      <c r="C5484" s="4"/>
      <c r="D5484" s="4"/>
      <c r="E5484" s="4"/>
    </row>
    <row r="5485" spans="1:5" x14ac:dyDescent="0.2">
      <c r="A5485" s="4"/>
      <c r="B5485" s="4"/>
      <c r="C5485" s="4"/>
      <c r="D5485" s="4"/>
      <c r="E5485" s="4"/>
    </row>
    <row r="5486" spans="1:5" x14ac:dyDescent="0.2">
      <c r="A5486" s="4"/>
      <c r="B5486" s="4"/>
      <c r="C5486" s="4"/>
      <c r="D5486" s="4"/>
      <c r="E5486" s="4"/>
    </row>
    <row r="5487" spans="1:5" x14ac:dyDescent="0.2">
      <c r="A5487" s="4"/>
      <c r="B5487" s="4"/>
      <c r="C5487" s="4"/>
      <c r="D5487" s="4"/>
      <c r="E5487" s="4"/>
    </row>
    <row r="5488" spans="1:5" x14ac:dyDescent="0.2">
      <c r="A5488" s="4"/>
      <c r="B5488" s="4"/>
      <c r="C5488" s="4"/>
      <c r="D5488" s="4"/>
      <c r="E5488" s="4"/>
    </row>
    <row r="5489" spans="1:5" x14ac:dyDescent="0.2">
      <c r="A5489" s="4"/>
      <c r="B5489" s="4"/>
      <c r="C5489" s="4"/>
      <c r="D5489" s="4"/>
      <c r="E5489" s="4"/>
    </row>
    <row r="5490" spans="1:5" x14ac:dyDescent="0.2">
      <c r="A5490" s="4"/>
      <c r="B5490" s="4"/>
      <c r="C5490" s="4"/>
      <c r="D5490" s="4"/>
      <c r="E5490" s="4"/>
    </row>
    <row r="5491" spans="1:5" x14ac:dyDescent="0.2">
      <c r="A5491" s="4"/>
      <c r="B5491" s="4"/>
      <c r="C5491" s="4"/>
      <c r="D5491" s="4"/>
      <c r="E5491" s="4"/>
    </row>
    <row r="5492" spans="1:5" x14ac:dyDescent="0.2">
      <c r="A5492" s="4"/>
      <c r="B5492" s="4"/>
      <c r="C5492" s="4"/>
      <c r="D5492" s="4"/>
      <c r="E5492" s="4"/>
    </row>
    <row r="5493" spans="1:5" x14ac:dyDescent="0.2">
      <c r="A5493" s="4"/>
      <c r="B5493" s="4"/>
      <c r="C5493" s="4"/>
      <c r="D5493" s="4"/>
      <c r="E5493" s="4"/>
    </row>
    <row r="5494" spans="1:5" x14ac:dyDescent="0.2">
      <c r="A5494" s="4"/>
      <c r="B5494" s="4"/>
      <c r="C5494" s="4"/>
      <c r="D5494" s="4"/>
      <c r="E5494" s="4"/>
    </row>
    <row r="5495" spans="1:5" x14ac:dyDescent="0.2">
      <c r="A5495" s="4"/>
      <c r="B5495" s="4"/>
      <c r="C5495" s="4"/>
      <c r="D5495" s="4"/>
      <c r="E5495" s="4"/>
    </row>
    <row r="5496" spans="1:5" x14ac:dyDescent="0.2">
      <c r="A5496" s="4"/>
      <c r="B5496" s="4"/>
      <c r="C5496" s="4"/>
      <c r="D5496" s="4"/>
      <c r="E5496" s="4"/>
    </row>
    <row r="5497" spans="1:5" x14ac:dyDescent="0.2">
      <c r="A5497" s="4"/>
      <c r="B5497" s="4"/>
      <c r="C5497" s="4"/>
      <c r="D5497" s="4"/>
      <c r="E5497" s="4"/>
    </row>
    <row r="5498" spans="1:5" x14ac:dyDescent="0.2">
      <c r="A5498" s="4"/>
      <c r="B5498" s="4"/>
      <c r="C5498" s="4"/>
      <c r="D5498" s="4"/>
      <c r="E5498" s="4"/>
    </row>
    <row r="5499" spans="1:5" x14ac:dyDescent="0.2">
      <c r="A5499" s="4"/>
      <c r="B5499" s="4"/>
      <c r="C5499" s="4"/>
      <c r="D5499" s="4"/>
      <c r="E5499" s="4"/>
    </row>
    <row r="5500" spans="1:5" x14ac:dyDescent="0.2">
      <c r="A5500" s="4"/>
      <c r="B5500" s="4"/>
      <c r="C5500" s="4"/>
      <c r="D5500" s="4"/>
      <c r="E5500" s="4"/>
    </row>
    <row r="5501" spans="1:5" x14ac:dyDescent="0.2">
      <c r="A5501" s="4"/>
      <c r="B5501" s="4"/>
      <c r="C5501" s="4"/>
      <c r="D5501" s="4"/>
      <c r="E5501" s="4"/>
    </row>
    <row r="5502" spans="1:5" x14ac:dyDescent="0.2">
      <c r="A5502" s="4"/>
      <c r="B5502" s="4"/>
      <c r="C5502" s="4"/>
      <c r="D5502" s="4"/>
      <c r="E5502" s="4"/>
    </row>
    <row r="5503" spans="1:5" x14ac:dyDescent="0.2">
      <c r="A5503" s="4"/>
      <c r="B5503" s="4"/>
      <c r="C5503" s="4"/>
      <c r="D5503" s="4"/>
      <c r="E5503" s="4"/>
    </row>
    <row r="5504" spans="1:5" x14ac:dyDescent="0.2">
      <c r="A5504" s="4"/>
      <c r="B5504" s="4"/>
      <c r="C5504" s="4"/>
      <c r="D5504" s="4"/>
      <c r="E5504" s="4"/>
    </row>
    <row r="5505" spans="1:5" x14ac:dyDescent="0.2">
      <c r="A5505" s="4"/>
      <c r="B5505" s="4"/>
      <c r="C5505" s="4"/>
      <c r="D5505" s="4"/>
      <c r="E5505" s="4"/>
    </row>
    <row r="5506" spans="1:5" x14ac:dyDescent="0.2">
      <c r="A5506" s="4"/>
      <c r="B5506" s="4"/>
      <c r="C5506" s="4"/>
      <c r="D5506" s="4"/>
      <c r="E5506" s="4"/>
    </row>
    <row r="5507" spans="1:5" x14ac:dyDescent="0.2">
      <c r="A5507" s="4"/>
      <c r="B5507" s="4"/>
      <c r="C5507" s="4"/>
      <c r="D5507" s="4"/>
      <c r="E5507" s="4"/>
    </row>
    <row r="5508" spans="1:5" x14ac:dyDescent="0.2">
      <c r="A5508" s="4"/>
      <c r="B5508" s="4"/>
      <c r="C5508" s="4"/>
      <c r="D5508" s="4"/>
      <c r="E5508" s="4"/>
    </row>
    <row r="5509" spans="1:5" x14ac:dyDescent="0.2">
      <c r="A5509" s="4"/>
      <c r="B5509" s="4"/>
      <c r="C5509" s="4"/>
      <c r="D5509" s="4"/>
      <c r="E5509" s="4"/>
    </row>
    <row r="5510" spans="1:5" x14ac:dyDescent="0.2">
      <c r="A5510" s="4"/>
      <c r="B5510" s="4"/>
      <c r="C5510" s="4"/>
      <c r="D5510" s="4"/>
      <c r="E5510" s="4"/>
    </row>
    <row r="5511" spans="1:5" x14ac:dyDescent="0.2">
      <c r="A5511" s="4"/>
      <c r="B5511" s="4"/>
      <c r="C5511" s="4"/>
      <c r="D5511" s="4"/>
      <c r="E5511" s="4"/>
    </row>
    <row r="5512" spans="1:5" x14ac:dyDescent="0.2">
      <c r="A5512" s="4"/>
      <c r="B5512" s="4"/>
      <c r="C5512" s="4"/>
      <c r="D5512" s="4"/>
      <c r="E5512" s="4"/>
    </row>
    <row r="5513" spans="1:5" x14ac:dyDescent="0.2">
      <c r="A5513" s="4"/>
      <c r="B5513" s="4"/>
      <c r="C5513" s="4"/>
      <c r="D5513" s="4"/>
      <c r="E5513" s="4"/>
    </row>
    <row r="5514" spans="1:5" x14ac:dyDescent="0.2">
      <c r="A5514" s="4"/>
      <c r="B5514" s="4"/>
      <c r="C5514" s="4"/>
      <c r="D5514" s="4"/>
      <c r="E5514" s="4"/>
    </row>
    <row r="5515" spans="1:5" x14ac:dyDescent="0.2">
      <c r="A5515" s="4"/>
      <c r="B5515" s="4"/>
      <c r="C5515" s="4"/>
      <c r="D5515" s="4"/>
      <c r="E5515" s="4"/>
    </row>
    <row r="5516" spans="1:5" x14ac:dyDescent="0.2">
      <c r="A5516" s="4"/>
      <c r="B5516" s="4"/>
      <c r="C5516" s="4"/>
      <c r="D5516" s="4"/>
      <c r="E5516" s="4"/>
    </row>
    <row r="5517" spans="1:5" x14ac:dyDescent="0.2">
      <c r="A5517" s="4"/>
      <c r="B5517" s="4"/>
      <c r="C5517" s="4"/>
      <c r="D5517" s="4"/>
      <c r="E5517" s="4"/>
    </row>
    <row r="5518" spans="1:5" x14ac:dyDescent="0.2">
      <c r="A5518" s="4"/>
      <c r="B5518" s="4"/>
      <c r="C5518" s="4"/>
      <c r="D5518" s="4"/>
      <c r="E5518" s="4"/>
    </row>
    <row r="5519" spans="1:5" x14ac:dyDescent="0.2">
      <c r="A5519" s="4"/>
      <c r="B5519" s="4"/>
      <c r="C5519" s="4"/>
      <c r="D5519" s="4"/>
      <c r="E5519" s="4"/>
    </row>
    <row r="5520" spans="1:5" x14ac:dyDescent="0.2">
      <c r="A5520" s="4"/>
      <c r="B5520" s="4"/>
      <c r="C5520" s="4"/>
      <c r="D5520" s="4"/>
      <c r="E5520" s="4"/>
    </row>
    <row r="5521" spans="1:5" x14ac:dyDescent="0.2">
      <c r="A5521" s="4"/>
      <c r="B5521" s="4"/>
      <c r="C5521" s="4"/>
      <c r="D5521" s="4"/>
      <c r="E5521" s="4"/>
    </row>
    <row r="5522" spans="1:5" x14ac:dyDescent="0.2">
      <c r="A5522" s="4"/>
      <c r="B5522" s="4"/>
      <c r="C5522" s="4"/>
      <c r="D5522" s="4"/>
      <c r="E5522" s="4"/>
    </row>
    <row r="5523" spans="1:5" x14ac:dyDescent="0.2">
      <c r="A5523" s="4"/>
      <c r="B5523" s="4"/>
      <c r="C5523" s="4"/>
      <c r="D5523" s="4"/>
      <c r="E5523" s="4"/>
    </row>
    <row r="5524" spans="1:5" x14ac:dyDescent="0.2">
      <c r="A5524" s="4"/>
      <c r="B5524" s="4"/>
      <c r="C5524" s="4"/>
      <c r="D5524" s="4"/>
      <c r="E5524" s="4"/>
    </row>
    <row r="5525" spans="1:5" x14ac:dyDescent="0.2">
      <c r="A5525" s="4"/>
      <c r="B5525" s="4"/>
      <c r="C5525" s="4"/>
      <c r="D5525" s="4"/>
      <c r="E5525" s="4"/>
    </row>
    <row r="5526" spans="1:5" x14ac:dyDescent="0.2">
      <c r="A5526" s="4"/>
      <c r="B5526" s="4"/>
      <c r="C5526" s="4"/>
      <c r="D5526" s="4"/>
      <c r="E5526" s="4"/>
    </row>
    <row r="5527" spans="1:5" x14ac:dyDescent="0.2">
      <c r="A5527" s="4"/>
      <c r="B5527" s="4"/>
      <c r="C5527" s="4"/>
      <c r="D5527" s="4"/>
      <c r="E5527" s="4"/>
    </row>
    <row r="5528" spans="1:5" x14ac:dyDescent="0.2">
      <c r="A5528" s="4"/>
      <c r="B5528" s="4"/>
      <c r="C5528" s="4"/>
      <c r="D5528" s="4"/>
      <c r="E5528" s="4"/>
    </row>
    <row r="5529" spans="1:5" x14ac:dyDescent="0.2">
      <c r="A5529" s="4"/>
      <c r="B5529" s="4"/>
      <c r="C5529" s="4"/>
      <c r="D5529" s="4"/>
      <c r="E5529" s="4"/>
    </row>
    <row r="5530" spans="1:5" x14ac:dyDescent="0.2">
      <c r="A5530" s="4"/>
      <c r="B5530" s="4"/>
      <c r="C5530" s="4"/>
      <c r="D5530" s="4"/>
      <c r="E5530" s="4"/>
    </row>
    <row r="5531" spans="1:5" x14ac:dyDescent="0.2">
      <c r="A5531" s="4"/>
      <c r="B5531" s="4"/>
      <c r="C5531" s="4"/>
      <c r="D5531" s="4"/>
      <c r="E5531" s="4"/>
    </row>
    <row r="5532" spans="1:5" x14ac:dyDescent="0.2">
      <c r="A5532" s="4"/>
      <c r="B5532" s="4"/>
      <c r="C5532" s="4"/>
      <c r="D5532" s="4"/>
      <c r="E5532" s="4"/>
    </row>
    <row r="5533" spans="1:5" x14ac:dyDescent="0.2">
      <c r="A5533" s="4"/>
      <c r="B5533" s="4"/>
      <c r="C5533" s="4"/>
      <c r="D5533" s="4"/>
      <c r="E5533" s="4"/>
    </row>
    <row r="5534" spans="1:5" x14ac:dyDescent="0.2">
      <c r="A5534" s="4"/>
      <c r="B5534" s="4"/>
      <c r="C5534" s="4"/>
      <c r="D5534" s="4"/>
      <c r="E5534" s="4"/>
    </row>
    <row r="5535" spans="1:5" x14ac:dyDescent="0.2">
      <c r="A5535" s="4"/>
      <c r="B5535" s="4"/>
      <c r="C5535" s="4"/>
      <c r="D5535" s="4"/>
      <c r="E5535" s="4"/>
    </row>
    <row r="5536" spans="1:5" x14ac:dyDescent="0.2">
      <c r="A5536" s="4"/>
      <c r="B5536" s="4"/>
      <c r="C5536" s="4"/>
      <c r="D5536" s="4"/>
      <c r="E5536" s="4"/>
    </row>
    <row r="5537" spans="1:5" x14ac:dyDescent="0.2">
      <c r="A5537" s="4"/>
      <c r="B5537" s="4"/>
      <c r="C5537" s="4"/>
      <c r="D5537" s="4"/>
      <c r="E5537" s="4"/>
    </row>
    <row r="5538" spans="1:5" x14ac:dyDescent="0.2">
      <c r="A5538" s="4"/>
      <c r="B5538" s="4"/>
      <c r="C5538" s="4"/>
      <c r="D5538" s="4"/>
      <c r="E5538" s="4"/>
    </row>
    <row r="5539" spans="1:5" x14ac:dyDescent="0.2">
      <c r="A5539" s="4"/>
      <c r="B5539" s="4"/>
      <c r="C5539" s="4"/>
      <c r="D5539" s="4"/>
      <c r="E5539" s="4"/>
    </row>
    <row r="5540" spans="1:5" x14ac:dyDescent="0.2">
      <c r="A5540" s="4"/>
      <c r="B5540" s="4"/>
      <c r="C5540" s="4"/>
      <c r="D5540" s="4"/>
      <c r="E5540" s="4"/>
    </row>
    <row r="5541" spans="1:5" x14ac:dyDescent="0.2">
      <c r="A5541" s="4"/>
      <c r="B5541" s="4"/>
      <c r="C5541" s="4"/>
      <c r="D5541" s="4"/>
      <c r="E5541" s="4"/>
    </row>
    <row r="5542" spans="1:5" x14ac:dyDescent="0.2">
      <c r="A5542" s="4"/>
      <c r="B5542" s="4"/>
      <c r="C5542" s="4"/>
      <c r="D5542" s="4"/>
      <c r="E5542" s="4"/>
    </row>
    <row r="5543" spans="1:5" x14ac:dyDescent="0.2">
      <c r="A5543" s="4"/>
      <c r="B5543" s="4"/>
      <c r="C5543" s="4"/>
      <c r="D5543" s="4"/>
      <c r="E5543" s="4"/>
    </row>
    <row r="5544" spans="1:5" x14ac:dyDescent="0.2">
      <c r="A5544" s="4"/>
      <c r="B5544" s="4"/>
      <c r="C5544" s="4"/>
      <c r="D5544" s="4"/>
      <c r="E5544" s="4"/>
    </row>
    <row r="5545" spans="1:5" x14ac:dyDescent="0.2">
      <c r="A5545" s="4"/>
      <c r="B5545" s="4"/>
      <c r="C5545" s="4"/>
      <c r="D5545" s="4"/>
      <c r="E5545" s="4"/>
    </row>
    <row r="5546" spans="1:5" x14ac:dyDescent="0.2">
      <c r="A5546" s="4"/>
      <c r="B5546" s="4"/>
      <c r="C5546" s="4"/>
      <c r="D5546" s="4"/>
      <c r="E5546" s="4"/>
    </row>
    <row r="5547" spans="1:5" x14ac:dyDescent="0.2">
      <c r="A5547" s="4"/>
      <c r="B5547" s="4"/>
      <c r="C5547" s="4"/>
      <c r="D5547" s="4"/>
      <c r="E5547" s="4"/>
    </row>
    <row r="5548" spans="1:5" x14ac:dyDescent="0.2">
      <c r="A5548" s="4"/>
      <c r="B5548" s="4"/>
      <c r="C5548" s="4"/>
      <c r="D5548" s="4"/>
      <c r="E5548" s="4"/>
    </row>
    <row r="5549" spans="1:5" x14ac:dyDescent="0.2">
      <c r="A5549" s="4"/>
      <c r="B5549" s="4"/>
      <c r="C5549" s="4"/>
      <c r="D5549" s="4"/>
      <c r="E5549" s="4"/>
    </row>
    <row r="5550" spans="1:5" x14ac:dyDescent="0.2">
      <c r="A5550" s="4"/>
      <c r="B5550" s="4"/>
      <c r="C5550" s="4"/>
      <c r="D5550" s="4"/>
      <c r="E5550" s="4"/>
    </row>
    <row r="5551" spans="1:5" x14ac:dyDescent="0.2">
      <c r="A5551" s="4"/>
      <c r="B5551" s="4"/>
      <c r="C5551" s="4"/>
      <c r="D5551" s="4"/>
      <c r="E5551" s="4"/>
    </row>
    <row r="5552" spans="1:5" x14ac:dyDescent="0.2">
      <c r="A5552" s="4"/>
      <c r="B5552" s="4"/>
      <c r="C5552" s="4"/>
      <c r="D5552" s="4"/>
      <c r="E5552" s="4"/>
    </row>
    <row r="5553" spans="1:5" x14ac:dyDescent="0.2">
      <c r="A5553" s="4"/>
      <c r="B5553" s="4"/>
      <c r="C5553" s="4"/>
      <c r="D5553" s="4"/>
      <c r="E5553" s="4"/>
    </row>
    <row r="5554" spans="1:5" x14ac:dyDescent="0.2">
      <c r="A5554" s="4"/>
      <c r="B5554" s="4"/>
      <c r="C5554" s="4"/>
      <c r="D5554" s="4"/>
      <c r="E5554" s="4"/>
    </row>
    <row r="5555" spans="1:5" x14ac:dyDescent="0.2">
      <c r="A5555" s="4"/>
      <c r="B5555" s="4"/>
      <c r="C5555" s="4"/>
      <c r="D5555" s="4"/>
      <c r="E5555" s="4"/>
    </row>
    <row r="5556" spans="1:5" x14ac:dyDescent="0.2">
      <c r="A5556" s="4"/>
      <c r="B5556" s="4"/>
      <c r="C5556" s="4"/>
      <c r="D5556" s="4"/>
      <c r="E5556" s="4"/>
    </row>
    <row r="5557" spans="1:5" x14ac:dyDescent="0.2">
      <c r="A5557" s="4"/>
      <c r="B5557" s="4"/>
      <c r="C5557" s="4"/>
      <c r="D5557" s="4"/>
      <c r="E5557" s="4"/>
    </row>
    <row r="5558" spans="1:5" x14ac:dyDescent="0.2">
      <c r="A5558" s="4"/>
      <c r="B5558" s="4"/>
      <c r="C5558" s="4"/>
      <c r="D5558" s="4"/>
      <c r="E5558" s="4"/>
    </row>
    <row r="5559" spans="1:5" x14ac:dyDescent="0.2">
      <c r="A5559" s="4"/>
      <c r="B5559" s="4"/>
      <c r="C5559" s="4"/>
      <c r="D5559" s="4"/>
      <c r="E5559" s="4"/>
    </row>
    <row r="5560" spans="1:5" x14ac:dyDescent="0.2">
      <c r="A5560" s="4"/>
      <c r="B5560" s="4"/>
      <c r="C5560" s="4"/>
      <c r="D5560" s="4"/>
      <c r="E5560" s="4"/>
    </row>
    <row r="5561" spans="1:5" x14ac:dyDescent="0.2">
      <c r="A5561" s="4"/>
      <c r="B5561" s="4"/>
      <c r="C5561" s="4"/>
      <c r="D5561" s="4"/>
      <c r="E5561" s="4"/>
    </row>
    <row r="5562" spans="1:5" x14ac:dyDescent="0.2">
      <c r="A5562" s="4"/>
      <c r="B5562" s="4"/>
      <c r="C5562" s="4"/>
      <c r="D5562" s="4"/>
      <c r="E5562" s="4"/>
    </row>
    <row r="5563" spans="1:5" x14ac:dyDescent="0.2">
      <c r="A5563" s="4"/>
      <c r="B5563" s="4"/>
      <c r="C5563" s="4"/>
      <c r="D5563" s="4"/>
      <c r="E5563" s="4"/>
    </row>
    <row r="5564" spans="1:5" x14ac:dyDescent="0.2">
      <c r="A5564" s="4"/>
      <c r="B5564" s="4"/>
      <c r="C5564" s="4"/>
      <c r="D5564" s="4"/>
      <c r="E5564" s="4"/>
    </row>
    <row r="5565" spans="1:5" x14ac:dyDescent="0.2">
      <c r="A5565" s="4"/>
      <c r="B5565" s="4"/>
      <c r="C5565" s="4"/>
      <c r="D5565" s="4"/>
      <c r="E5565" s="4"/>
    </row>
    <row r="5566" spans="1:5" x14ac:dyDescent="0.2">
      <c r="A5566" s="4"/>
      <c r="B5566" s="4"/>
      <c r="C5566" s="4"/>
      <c r="D5566" s="4"/>
      <c r="E5566" s="4"/>
    </row>
    <row r="5567" spans="1:5" x14ac:dyDescent="0.2">
      <c r="A5567" s="4"/>
      <c r="B5567" s="4"/>
      <c r="C5567" s="4"/>
      <c r="D5567" s="4"/>
      <c r="E5567" s="4"/>
    </row>
    <row r="5568" spans="1:5" x14ac:dyDescent="0.2">
      <c r="A5568" s="4"/>
      <c r="B5568" s="4"/>
      <c r="C5568" s="4"/>
      <c r="D5568" s="4"/>
      <c r="E5568" s="4"/>
    </row>
    <row r="5569" spans="1:5" x14ac:dyDescent="0.2">
      <c r="A5569" s="4"/>
      <c r="B5569" s="4"/>
      <c r="C5569" s="4"/>
      <c r="D5569" s="4"/>
      <c r="E5569" s="4"/>
    </row>
    <row r="5570" spans="1:5" x14ac:dyDescent="0.2">
      <c r="A5570" s="4"/>
      <c r="B5570" s="4"/>
      <c r="C5570" s="4"/>
      <c r="D5570" s="4"/>
      <c r="E5570" s="4"/>
    </row>
    <row r="5571" spans="1:5" x14ac:dyDescent="0.2">
      <c r="A5571" s="4"/>
      <c r="B5571" s="4"/>
      <c r="C5571" s="4"/>
      <c r="D5571" s="4"/>
      <c r="E5571" s="4"/>
    </row>
    <row r="5572" spans="1:5" x14ac:dyDescent="0.2">
      <c r="A5572" s="4"/>
      <c r="B5572" s="4"/>
      <c r="C5572" s="4"/>
      <c r="D5572" s="4"/>
      <c r="E5572" s="4"/>
    </row>
    <row r="5573" spans="1:5" x14ac:dyDescent="0.2">
      <c r="A5573" s="4"/>
      <c r="B5573" s="4"/>
      <c r="C5573" s="4"/>
      <c r="D5573" s="4"/>
      <c r="E5573" s="4"/>
    </row>
    <row r="5574" spans="1:5" x14ac:dyDescent="0.2">
      <c r="A5574" s="4"/>
      <c r="B5574" s="4"/>
      <c r="C5574" s="4"/>
      <c r="D5574" s="4"/>
      <c r="E5574" s="4"/>
    </row>
    <row r="5575" spans="1:5" x14ac:dyDescent="0.2">
      <c r="A5575" s="4"/>
      <c r="B5575" s="4"/>
      <c r="C5575" s="4"/>
      <c r="D5575" s="4"/>
      <c r="E5575" s="4"/>
    </row>
    <row r="5576" spans="1:5" x14ac:dyDescent="0.2">
      <c r="A5576" s="4"/>
      <c r="B5576" s="4"/>
      <c r="C5576" s="4"/>
      <c r="D5576" s="4"/>
      <c r="E5576" s="4"/>
    </row>
    <row r="5577" spans="1:5" x14ac:dyDescent="0.2">
      <c r="A5577" s="4"/>
      <c r="B5577" s="4"/>
      <c r="C5577" s="4"/>
      <c r="D5577" s="4"/>
      <c r="E5577" s="4"/>
    </row>
    <row r="5578" spans="1:5" x14ac:dyDescent="0.2">
      <c r="A5578" s="4"/>
      <c r="B5578" s="4"/>
      <c r="C5578" s="4"/>
      <c r="D5578" s="4"/>
      <c r="E5578" s="4"/>
    </row>
    <row r="5579" spans="1:5" x14ac:dyDescent="0.2">
      <c r="A5579" s="4"/>
      <c r="B5579" s="4"/>
      <c r="C5579" s="4"/>
      <c r="D5579" s="4"/>
      <c r="E5579" s="4"/>
    </row>
    <row r="5580" spans="1:5" x14ac:dyDescent="0.2">
      <c r="A5580" s="4"/>
      <c r="B5580" s="4"/>
      <c r="C5580" s="4"/>
      <c r="D5580" s="4"/>
      <c r="E5580" s="4"/>
    </row>
    <row r="5581" spans="1:5" x14ac:dyDescent="0.2">
      <c r="A5581" s="4"/>
      <c r="B5581" s="4"/>
      <c r="C5581" s="4"/>
      <c r="D5581" s="4"/>
      <c r="E5581" s="4"/>
    </row>
    <row r="5582" spans="1:5" x14ac:dyDescent="0.2">
      <c r="A5582" s="4"/>
      <c r="B5582" s="4"/>
      <c r="C5582" s="4"/>
      <c r="D5582" s="4"/>
      <c r="E5582" s="4"/>
    </row>
    <row r="5583" spans="1:5" x14ac:dyDescent="0.2">
      <c r="A5583" s="4"/>
      <c r="B5583" s="4"/>
      <c r="C5583" s="4"/>
      <c r="D5583" s="4"/>
      <c r="E5583" s="4"/>
    </row>
    <row r="5584" spans="1:5" x14ac:dyDescent="0.2">
      <c r="A5584" s="4"/>
      <c r="B5584" s="4"/>
      <c r="C5584" s="4"/>
      <c r="D5584" s="4"/>
      <c r="E5584" s="4"/>
    </row>
    <row r="5585" spans="1:5" x14ac:dyDescent="0.2">
      <c r="A5585" s="4"/>
      <c r="B5585" s="4"/>
      <c r="C5585" s="4"/>
      <c r="D5585" s="4"/>
      <c r="E5585" s="4"/>
    </row>
    <row r="5586" spans="1:5" x14ac:dyDescent="0.2">
      <c r="A5586" s="4"/>
      <c r="B5586" s="4"/>
      <c r="C5586" s="4"/>
      <c r="D5586" s="4"/>
      <c r="E5586" s="4"/>
    </row>
    <row r="5587" spans="1:5" x14ac:dyDescent="0.2">
      <c r="A5587" s="4"/>
      <c r="B5587" s="4"/>
      <c r="C5587" s="4"/>
      <c r="D5587" s="4"/>
      <c r="E5587" s="4"/>
    </row>
    <row r="5588" spans="1:5" x14ac:dyDescent="0.2">
      <c r="A5588" s="4"/>
      <c r="B5588" s="4"/>
      <c r="C5588" s="4"/>
      <c r="D5588" s="4"/>
      <c r="E5588" s="4"/>
    </row>
    <row r="5589" spans="1:5" x14ac:dyDescent="0.2">
      <c r="A5589" s="4"/>
      <c r="B5589" s="4"/>
      <c r="C5589" s="4"/>
      <c r="D5589" s="4"/>
      <c r="E5589" s="4"/>
    </row>
    <row r="5590" spans="1:5" x14ac:dyDescent="0.2">
      <c r="A5590" s="4"/>
      <c r="B5590" s="4"/>
      <c r="C5590" s="4"/>
      <c r="D5590" s="4"/>
      <c r="E5590" s="4"/>
    </row>
    <row r="5591" spans="1:5" x14ac:dyDescent="0.2">
      <c r="A5591" s="4"/>
      <c r="B5591" s="4"/>
      <c r="C5591" s="4"/>
      <c r="D5591" s="4"/>
      <c r="E5591" s="4"/>
    </row>
    <row r="5592" spans="1:5" x14ac:dyDescent="0.2">
      <c r="A5592" s="4"/>
      <c r="B5592" s="4"/>
      <c r="C5592" s="4"/>
      <c r="D5592" s="4"/>
      <c r="E5592" s="4"/>
    </row>
    <row r="5593" spans="1:5" x14ac:dyDescent="0.2">
      <c r="A5593" s="4"/>
      <c r="B5593" s="4"/>
      <c r="C5593" s="4"/>
      <c r="D5593" s="4"/>
      <c r="E5593" s="4"/>
    </row>
    <row r="5594" spans="1:5" x14ac:dyDescent="0.2">
      <c r="A5594" s="4"/>
      <c r="B5594" s="4"/>
      <c r="C5594" s="4"/>
      <c r="D5594" s="4"/>
      <c r="E5594" s="4"/>
    </row>
    <row r="5595" spans="1:5" x14ac:dyDescent="0.2">
      <c r="A5595" s="4"/>
      <c r="B5595" s="4"/>
      <c r="C5595" s="4"/>
      <c r="D5595" s="4"/>
      <c r="E5595" s="4"/>
    </row>
    <row r="5596" spans="1:5" x14ac:dyDescent="0.2">
      <c r="A5596" s="4"/>
      <c r="B5596" s="4"/>
      <c r="C5596" s="4"/>
      <c r="D5596" s="4"/>
      <c r="E5596" s="4"/>
    </row>
    <row r="5597" spans="1:5" x14ac:dyDescent="0.2">
      <c r="A5597" s="4"/>
      <c r="B5597" s="4"/>
      <c r="C5597" s="4"/>
      <c r="D5597" s="4"/>
      <c r="E5597" s="4"/>
    </row>
    <row r="5598" spans="1:5" x14ac:dyDescent="0.2">
      <c r="A5598" s="4"/>
      <c r="B5598" s="4"/>
      <c r="C5598" s="4"/>
      <c r="D5598" s="4"/>
      <c r="E5598" s="4"/>
    </row>
    <row r="5599" spans="1:5" x14ac:dyDescent="0.2">
      <c r="A5599" s="4"/>
      <c r="B5599" s="4"/>
      <c r="C5599" s="4"/>
      <c r="D5599" s="4"/>
      <c r="E5599" s="4"/>
    </row>
    <row r="5600" spans="1:5" x14ac:dyDescent="0.2">
      <c r="A5600" s="4"/>
      <c r="B5600" s="4"/>
      <c r="C5600" s="4"/>
      <c r="D5600" s="4"/>
      <c r="E5600" s="4"/>
    </row>
    <row r="5601" spans="1:5" x14ac:dyDescent="0.2">
      <c r="A5601" s="4"/>
      <c r="B5601" s="4"/>
      <c r="C5601" s="4"/>
      <c r="D5601" s="4"/>
      <c r="E5601" s="4"/>
    </row>
    <row r="5602" spans="1:5" x14ac:dyDescent="0.2">
      <c r="A5602" s="4"/>
      <c r="B5602" s="4"/>
      <c r="C5602" s="4"/>
      <c r="D5602" s="4"/>
      <c r="E5602" s="4"/>
    </row>
    <row r="5603" spans="1:5" x14ac:dyDescent="0.2">
      <c r="A5603" s="4"/>
      <c r="B5603" s="4"/>
      <c r="C5603" s="4"/>
      <c r="D5603" s="4"/>
      <c r="E5603" s="4"/>
    </row>
    <row r="5604" spans="1:5" x14ac:dyDescent="0.2">
      <c r="A5604" s="4"/>
      <c r="B5604" s="4"/>
      <c r="C5604" s="4"/>
      <c r="D5604" s="4"/>
      <c r="E5604" s="4"/>
    </row>
    <row r="5605" spans="1:5" x14ac:dyDescent="0.2">
      <c r="A5605" s="4"/>
      <c r="B5605" s="4"/>
      <c r="C5605" s="4"/>
      <c r="D5605" s="4"/>
      <c r="E5605" s="4"/>
    </row>
    <row r="5606" spans="1:5" x14ac:dyDescent="0.2">
      <c r="A5606" s="4"/>
      <c r="B5606" s="4"/>
      <c r="C5606" s="4"/>
      <c r="D5606" s="4"/>
      <c r="E5606" s="4"/>
    </row>
    <row r="5607" spans="1:5" x14ac:dyDescent="0.2">
      <c r="A5607" s="4"/>
      <c r="B5607" s="4"/>
      <c r="C5607" s="4"/>
      <c r="D5607" s="4"/>
      <c r="E5607" s="4"/>
    </row>
    <row r="5608" spans="1:5" x14ac:dyDescent="0.2">
      <c r="A5608" s="4"/>
      <c r="B5608" s="4"/>
      <c r="C5608" s="4"/>
      <c r="D5608" s="4"/>
      <c r="E5608" s="4"/>
    </row>
    <row r="5609" spans="1:5" x14ac:dyDescent="0.2">
      <c r="A5609" s="4"/>
      <c r="B5609" s="4"/>
      <c r="C5609" s="4"/>
      <c r="D5609" s="4"/>
      <c r="E5609" s="4"/>
    </row>
    <row r="5610" spans="1:5" x14ac:dyDescent="0.2">
      <c r="A5610" s="4"/>
      <c r="B5610" s="4"/>
      <c r="C5610" s="4"/>
      <c r="D5610" s="4"/>
      <c r="E5610" s="4"/>
    </row>
    <row r="5611" spans="1:5" x14ac:dyDescent="0.2">
      <c r="A5611" s="4"/>
      <c r="B5611" s="4"/>
      <c r="C5611" s="4"/>
      <c r="D5611" s="4"/>
      <c r="E5611" s="4"/>
    </row>
    <row r="5612" spans="1:5" x14ac:dyDescent="0.2">
      <c r="A5612" s="4"/>
      <c r="B5612" s="4"/>
      <c r="C5612" s="4"/>
      <c r="D5612" s="4"/>
      <c r="E5612" s="4"/>
    </row>
    <row r="5613" spans="1:5" x14ac:dyDescent="0.2">
      <c r="A5613" s="4"/>
      <c r="B5613" s="4"/>
      <c r="C5613" s="4"/>
      <c r="D5613" s="4"/>
      <c r="E5613" s="4"/>
    </row>
    <row r="5614" spans="1:5" x14ac:dyDescent="0.2">
      <c r="A5614" s="4"/>
      <c r="B5614" s="4"/>
      <c r="C5614" s="4"/>
      <c r="D5614" s="4"/>
      <c r="E5614" s="4"/>
    </row>
    <row r="5615" spans="1:5" x14ac:dyDescent="0.2">
      <c r="A5615" s="4"/>
      <c r="B5615" s="4"/>
      <c r="C5615" s="4"/>
      <c r="D5615" s="4"/>
      <c r="E5615" s="4"/>
    </row>
    <row r="5616" spans="1:5" x14ac:dyDescent="0.2">
      <c r="A5616" s="4"/>
      <c r="B5616" s="4"/>
      <c r="C5616" s="4"/>
      <c r="D5616" s="4"/>
      <c r="E5616" s="4"/>
    </row>
    <row r="5617" spans="1:5" x14ac:dyDescent="0.2">
      <c r="A5617" s="4"/>
      <c r="B5617" s="4"/>
      <c r="C5617" s="4"/>
      <c r="D5617" s="4"/>
      <c r="E5617" s="4"/>
    </row>
    <row r="5618" spans="1:5" x14ac:dyDescent="0.2">
      <c r="A5618" s="4"/>
      <c r="B5618" s="4"/>
      <c r="C5618" s="4"/>
      <c r="D5618" s="4"/>
      <c r="E5618" s="4"/>
    </row>
    <row r="5619" spans="1:5" x14ac:dyDescent="0.2">
      <c r="A5619" s="4"/>
      <c r="B5619" s="4"/>
      <c r="C5619" s="4"/>
      <c r="D5619" s="4"/>
      <c r="E5619" s="4"/>
    </row>
    <row r="5620" spans="1:5" x14ac:dyDescent="0.2">
      <c r="A5620" s="4"/>
      <c r="B5620" s="4"/>
      <c r="C5620" s="4"/>
      <c r="D5620" s="4"/>
      <c r="E5620" s="4"/>
    </row>
    <row r="5621" spans="1:5" x14ac:dyDescent="0.2">
      <c r="A5621" s="4"/>
      <c r="B5621" s="4"/>
      <c r="C5621" s="4"/>
      <c r="D5621" s="4"/>
      <c r="E5621" s="4"/>
    </row>
    <row r="5622" spans="1:5" x14ac:dyDescent="0.2">
      <c r="A5622" s="4"/>
      <c r="B5622" s="4"/>
      <c r="C5622" s="4"/>
      <c r="D5622" s="4"/>
      <c r="E5622" s="4"/>
    </row>
    <row r="5623" spans="1:5" x14ac:dyDescent="0.2">
      <c r="A5623" s="4"/>
      <c r="B5623" s="4"/>
      <c r="C5623" s="4"/>
      <c r="D5623" s="4"/>
      <c r="E5623" s="4"/>
    </row>
    <row r="5624" spans="1:5" x14ac:dyDescent="0.2">
      <c r="A5624" s="4"/>
      <c r="B5624" s="4"/>
      <c r="C5624" s="4"/>
      <c r="D5624" s="4"/>
      <c r="E5624" s="4"/>
    </row>
    <row r="5625" spans="1:5" x14ac:dyDescent="0.2">
      <c r="A5625" s="4"/>
      <c r="B5625" s="4"/>
      <c r="C5625" s="4"/>
      <c r="D5625" s="4"/>
      <c r="E5625" s="4"/>
    </row>
    <row r="5626" spans="1:5" x14ac:dyDescent="0.2">
      <c r="A5626" s="4"/>
      <c r="B5626" s="4"/>
      <c r="C5626" s="4"/>
      <c r="D5626" s="4"/>
      <c r="E5626" s="4"/>
    </row>
    <row r="5627" spans="1:5" x14ac:dyDescent="0.2">
      <c r="A5627" s="4"/>
      <c r="B5627" s="4"/>
      <c r="C5627" s="4"/>
      <c r="D5627" s="4"/>
      <c r="E5627" s="4"/>
    </row>
    <row r="5628" spans="1:5" x14ac:dyDescent="0.2">
      <c r="A5628" s="4"/>
      <c r="B5628" s="4"/>
      <c r="C5628" s="4"/>
      <c r="D5628" s="4"/>
      <c r="E5628" s="4"/>
    </row>
    <row r="5629" spans="1:5" x14ac:dyDescent="0.2">
      <c r="A5629" s="4"/>
      <c r="B5629" s="4"/>
      <c r="C5629" s="4"/>
      <c r="D5629" s="4"/>
      <c r="E5629" s="4"/>
    </row>
    <row r="5630" spans="1:5" x14ac:dyDescent="0.2">
      <c r="A5630" s="4"/>
      <c r="B5630" s="4"/>
      <c r="C5630" s="4"/>
      <c r="D5630" s="4"/>
      <c r="E5630" s="4"/>
    </row>
    <row r="5631" spans="1:5" x14ac:dyDescent="0.2">
      <c r="A5631" s="4"/>
      <c r="B5631" s="4"/>
      <c r="C5631" s="4"/>
      <c r="D5631" s="4"/>
      <c r="E5631" s="4"/>
    </row>
    <row r="5632" spans="1:5" x14ac:dyDescent="0.2">
      <c r="A5632" s="4"/>
      <c r="B5632" s="4"/>
      <c r="C5632" s="4"/>
      <c r="D5632" s="4"/>
      <c r="E5632" s="4"/>
    </row>
    <row r="5633" spans="1:5" x14ac:dyDescent="0.2">
      <c r="A5633" s="4"/>
      <c r="B5633" s="4"/>
      <c r="C5633" s="4"/>
      <c r="D5633" s="4"/>
      <c r="E5633" s="4"/>
    </row>
    <row r="5634" spans="1:5" x14ac:dyDescent="0.2">
      <c r="A5634" s="4"/>
      <c r="B5634" s="4"/>
      <c r="C5634" s="4"/>
      <c r="D5634" s="4"/>
      <c r="E5634" s="4"/>
    </row>
    <row r="5635" spans="1:5" x14ac:dyDescent="0.2">
      <c r="A5635" s="4"/>
      <c r="B5635" s="4"/>
      <c r="C5635" s="4"/>
      <c r="D5635" s="4"/>
      <c r="E5635" s="4"/>
    </row>
    <row r="5636" spans="1:5" x14ac:dyDescent="0.2">
      <c r="A5636" s="4"/>
      <c r="B5636" s="4"/>
      <c r="C5636" s="4"/>
      <c r="D5636" s="4"/>
      <c r="E5636" s="4"/>
    </row>
    <row r="5637" spans="1:5" x14ac:dyDescent="0.2">
      <c r="A5637" s="4"/>
      <c r="B5637" s="4"/>
      <c r="C5637" s="4"/>
      <c r="D5637" s="4"/>
      <c r="E5637" s="4"/>
    </row>
    <row r="5638" spans="1:5" x14ac:dyDescent="0.2">
      <c r="A5638" s="4"/>
      <c r="B5638" s="4"/>
      <c r="C5638" s="4"/>
      <c r="D5638" s="4"/>
      <c r="E5638" s="4"/>
    </row>
    <row r="5639" spans="1:5" x14ac:dyDescent="0.2">
      <c r="A5639" s="4"/>
      <c r="B5639" s="4"/>
      <c r="C5639" s="4"/>
      <c r="D5639" s="4"/>
      <c r="E5639" s="4"/>
    </row>
    <row r="5640" spans="1:5" x14ac:dyDescent="0.2">
      <c r="A5640" s="4"/>
      <c r="B5640" s="4"/>
      <c r="C5640" s="4"/>
      <c r="D5640" s="4"/>
      <c r="E5640" s="4"/>
    </row>
    <row r="5641" spans="1:5" x14ac:dyDescent="0.2">
      <c r="A5641" s="4"/>
      <c r="B5641" s="4"/>
      <c r="C5641" s="4"/>
      <c r="D5641" s="4"/>
      <c r="E5641" s="4"/>
    </row>
    <row r="5642" spans="1:5" x14ac:dyDescent="0.2">
      <c r="A5642" s="4"/>
      <c r="B5642" s="4"/>
      <c r="C5642" s="4"/>
      <c r="D5642" s="4"/>
      <c r="E5642" s="4"/>
    </row>
    <row r="5643" spans="1:5" x14ac:dyDescent="0.2">
      <c r="A5643" s="4"/>
      <c r="B5643" s="4"/>
      <c r="C5643" s="4"/>
      <c r="D5643" s="4"/>
      <c r="E5643" s="4"/>
    </row>
    <row r="5644" spans="1:5" x14ac:dyDescent="0.2">
      <c r="A5644" s="4"/>
      <c r="B5644" s="4"/>
      <c r="C5644" s="4"/>
      <c r="D5644" s="4"/>
      <c r="E5644" s="4"/>
    </row>
    <row r="5645" spans="1:5" x14ac:dyDescent="0.2">
      <c r="A5645" s="4"/>
      <c r="B5645" s="4"/>
      <c r="C5645" s="4"/>
      <c r="D5645" s="4"/>
      <c r="E5645" s="4"/>
    </row>
    <row r="5646" spans="1:5" x14ac:dyDescent="0.2">
      <c r="A5646" s="4"/>
      <c r="B5646" s="4"/>
      <c r="C5646" s="4"/>
      <c r="D5646" s="4"/>
      <c r="E5646" s="4"/>
    </row>
    <row r="5647" spans="1:5" x14ac:dyDescent="0.2">
      <c r="A5647" s="4"/>
      <c r="B5647" s="4"/>
      <c r="C5647" s="4"/>
      <c r="D5647" s="4"/>
      <c r="E5647" s="4"/>
    </row>
    <row r="5648" spans="1:5" x14ac:dyDescent="0.2">
      <c r="A5648" s="4"/>
      <c r="B5648" s="4"/>
      <c r="C5648" s="4"/>
      <c r="D5648" s="4"/>
      <c r="E5648" s="4"/>
    </row>
    <row r="5649" spans="1:5" x14ac:dyDescent="0.2">
      <c r="A5649" s="4"/>
      <c r="B5649" s="4"/>
      <c r="C5649" s="4"/>
      <c r="D5649" s="4"/>
      <c r="E5649" s="4"/>
    </row>
    <row r="5650" spans="1:5" x14ac:dyDescent="0.2">
      <c r="A5650" s="4"/>
      <c r="B5650" s="4"/>
      <c r="C5650" s="4"/>
      <c r="D5650" s="4"/>
      <c r="E5650" s="4"/>
    </row>
    <row r="5651" spans="1:5" x14ac:dyDescent="0.2">
      <c r="A5651" s="4"/>
      <c r="B5651" s="4"/>
      <c r="C5651" s="4"/>
      <c r="D5651" s="4"/>
      <c r="E5651" s="4"/>
    </row>
    <row r="5652" spans="1:5" x14ac:dyDescent="0.2">
      <c r="A5652" s="4"/>
      <c r="B5652" s="4"/>
      <c r="C5652" s="4"/>
      <c r="D5652" s="4"/>
      <c r="E5652" s="4"/>
    </row>
    <row r="5653" spans="1:5" x14ac:dyDescent="0.2">
      <c r="A5653" s="4"/>
      <c r="B5653" s="4"/>
      <c r="C5653" s="4"/>
      <c r="D5653" s="4"/>
      <c r="E5653" s="4"/>
    </row>
    <row r="5654" spans="1:5" x14ac:dyDescent="0.2">
      <c r="A5654" s="4"/>
      <c r="B5654" s="4"/>
      <c r="C5654" s="4"/>
      <c r="D5654" s="4"/>
      <c r="E5654" s="4"/>
    </row>
    <row r="5655" spans="1:5" x14ac:dyDescent="0.2">
      <c r="A5655" s="4"/>
      <c r="B5655" s="4"/>
      <c r="C5655" s="4"/>
      <c r="D5655" s="4"/>
      <c r="E5655" s="4"/>
    </row>
    <row r="5656" spans="1:5" x14ac:dyDescent="0.2">
      <c r="A5656" s="4"/>
      <c r="B5656" s="4"/>
      <c r="C5656" s="4"/>
      <c r="D5656" s="4"/>
      <c r="E5656" s="4"/>
    </row>
    <row r="5657" spans="1:5" x14ac:dyDescent="0.2">
      <c r="A5657" s="4"/>
      <c r="B5657" s="4"/>
      <c r="C5657" s="4"/>
      <c r="D5657" s="4"/>
      <c r="E5657" s="4"/>
    </row>
    <row r="5658" spans="1:5" x14ac:dyDescent="0.2">
      <c r="A5658" s="4"/>
      <c r="B5658" s="4"/>
      <c r="C5658" s="4"/>
      <c r="D5658" s="4"/>
      <c r="E5658" s="4"/>
    </row>
    <row r="5659" spans="1:5" x14ac:dyDescent="0.2">
      <c r="A5659" s="4"/>
      <c r="B5659" s="4"/>
      <c r="C5659" s="4"/>
      <c r="D5659" s="4"/>
      <c r="E5659" s="4"/>
    </row>
    <row r="5660" spans="1:5" x14ac:dyDescent="0.2">
      <c r="A5660" s="4"/>
      <c r="B5660" s="4"/>
      <c r="C5660" s="4"/>
      <c r="D5660" s="4"/>
      <c r="E5660" s="4"/>
    </row>
    <row r="5661" spans="1:5" x14ac:dyDescent="0.2">
      <c r="A5661" s="4"/>
      <c r="B5661" s="4"/>
      <c r="C5661" s="4"/>
      <c r="D5661" s="4"/>
      <c r="E5661" s="4"/>
    </row>
    <row r="5662" spans="1:5" x14ac:dyDescent="0.2">
      <c r="A5662" s="4"/>
      <c r="B5662" s="4"/>
      <c r="C5662" s="4"/>
      <c r="D5662" s="4"/>
      <c r="E5662" s="4"/>
    </row>
    <row r="5663" spans="1:5" x14ac:dyDescent="0.2">
      <c r="A5663" s="4"/>
      <c r="B5663" s="4"/>
      <c r="C5663" s="4"/>
      <c r="D5663" s="4"/>
      <c r="E5663" s="4"/>
    </row>
    <row r="5664" spans="1:5" x14ac:dyDescent="0.2">
      <c r="A5664" s="4"/>
      <c r="B5664" s="4"/>
      <c r="C5664" s="4"/>
      <c r="D5664" s="4"/>
      <c r="E5664" s="4"/>
    </row>
    <row r="5665" spans="1:5" x14ac:dyDescent="0.2">
      <c r="A5665" s="4"/>
      <c r="B5665" s="4"/>
      <c r="C5665" s="4"/>
      <c r="D5665" s="4"/>
      <c r="E5665" s="4"/>
    </row>
    <row r="5666" spans="1:5" x14ac:dyDescent="0.2">
      <c r="A5666" s="4"/>
      <c r="B5666" s="4"/>
      <c r="C5666" s="4"/>
      <c r="D5666" s="4"/>
      <c r="E5666" s="4"/>
    </row>
    <row r="5667" spans="1:5" x14ac:dyDescent="0.2">
      <c r="A5667" s="4"/>
      <c r="B5667" s="4"/>
      <c r="C5667" s="4"/>
      <c r="D5667" s="4"/>
      <c r="E5667" s="4"/>
    </row>
    <row r="5668" spans="1:5" x14ac:dyDescent="0.2">
      <c r="A5668" s="4"/>
      <c r="B5668" s="4"/>
      <c r="C5668" s="4"/>
      <c r="D5668" s="4"/>
      <c r="E5668" s="4"/>
    </row>
    <row r="5669" spans="1:5" x14ac:dyDescent="0.2">
      <c r="A5669" s="4"/>
      <c r="B5669" s="4"/>
      <c r="C5669" s="4"/>
      <c r="D5669" s="4"/>
      <c r="E5669" s="4"/>
    </row>
    <row r="5670" spans="1:5" x14ac:dyDescent="0.2">
      <c r="A5670" s="4"/>
      <c r="B5670" s="4"/>
      <c r="C5670" s="4"/>
      <c r="D5670" s="4"/>
      <c r="E5670" s="4"/>
    </row>
    <row r="5671" spans="1:5" x14ac:dyDescent="0.2">
      <c r="A5671" s="4"/>
      <c r="B5671" s="4"/>
      <c r="C5671" s="4"/>
      <c r="D5671" s="4"/>
      <c r="E5671" s="4"/>
    </row>
    <row r="5672" spans="1:5" x14ac:dyDescent="0.2">
      <c r="A5672" s="4"/>
      <c r="B5672" s="4"/>
      <c r="C5672" s="4"/>
      <c r="D5672" s="4"/>
      <c r="E5672" s="4"/>
    </row>
    <row r="5673" spans="1:5" x14ac:dyDescent="0.2">
      <c r="A5673" s="4"/>
      <c r="B5673" s="4"/>
      <c r="C5673" s="4"/>
      <c r="D5673" s="4"/>
      <c r="E5673" s="4"/>
    </row>
    <row r="5674" spans="1:5" x14ac:dyDescent="0.2">
      <c r="A5674" s="4"/>
      <c r="B5674" s="4"/>
      <c r="C5674" s="4"/>
      <c r="D5674" s="4"/>
      <c r="E5674" s="4"/>
    </row>
    <row r="5675" spans="1:5" x14ac:dyDescent="0.2">
      <c r="A5675" s="4"/>
      <c r="B5675" s="4"/>
      <c r="C5675" s="4"/>
      <c r="D5675" s="4"/>
      <c r="E5675" s="4"/>
    </row>
    <row r="5676" spans="1:5" x14ac:dyDescent="0.2">
      <c r="A5676" s="4"/>
      <c r="B5676" s="4"/>
      <c r="C5676" s="4"/>
      <c r="D5676" s="4"/>
      <c r="E5676" s="4"/>
    </row>
    <row r="5677" spans="1:5" x14ac:dyDescent="0.2">
      <c r="A5677" s="4"/>
      <c r="B5677" s="4"/>
      <c r="C5677" s="4"/>
      <c r="D5677" s="4"/>
      <c r="E5677" s="4"/>
    </row>
    <row r="5678" spans="1:5" x14ac:dyDescent="0.2">
      <c r="A5678" s="4"/>
      <c r="B5678" s="4"/>
      <c r="C5678" s="4"/>
      <c r="D5678" s="4"/>
      <c r="E5678" s="4"/>
    </row>
    <row r="5679" spans="1:5" x14ac:dyDescent="0.2">
      <c r="A5679" s="4"/>
      <c r="B5679" s="4"/>
      <c r="C5679" s="4"/>
      <c r="D5679" s="4"/>
      <c r="E5679" s="4"/>
    </row>
    <row r="5680" spans="1:5" x14ac:dyDescent="0.2">
      <c r="A5680" s="4"/>
      <c r="B5680" s="4"/>
      <c r="C5680" s="4"/>
      <c r="D5680" s="4"/>
      <c r="E5680" s="4"/>
    </row>
    <row r="5681" spans="1:5" x14ac:dyDescent="0.2">
      <c r="A5681" s="4"/>
      <c r="B5681" s="4"/>
      <c r="C5681" s="4"/>
      <c r="D5681" s="4"/>
      <c r="E5681" s="4"/>
    </row>
    <row r="5682" spans="1:5" x14ac:dyDescent="0.2">
      <c r="A5682" s="4"/>
      <c r="B5682" s="4"/>
      <c r="C5682" s="4"/>
      <c r="D5682" s="4"/>
      <c r="E5682" s="4"/>
    </row>
    <row r="5683" spans="1:5" x14ac:dyDescent="0.2">
      <c r="A5683" s="4"/>
      <c r="B5683" s="4"/>
      <c r="C5683" s="4"/>
      <c r="D5683" s="4"/>
      <c r="E5683" s="4"/>
    </row>
    <row r="5684" spans="1:5" x14ac:dyDescent="0.2">
      <c r="A5684" s="4"/>
      <c r="B5684" s="4"/>
      <c r="C5684" s="4"/>
      <c r="D5684" s="4"/>
      <c r="E5684" s="4"/>
    </row>
    <row r="5685" spans="1:5" x14ac:dyDescent="0.2">
      <c r="A5685" s="4"/>
      <c r="B5685" s="4"/>
      <c r="C5685" s="4"/>
      <c r="D5685" s="4"/>
      <c r="E5685" s="4"/>
    </row>
    <row r="5686" spans="1:5" x14ac:dyDescent="0.2">
      <c r="A5686" s="4"/>
      <c r="B5686" s="4"/>
      <c r="C5686" s="4"/>
      <c r="D5686" s="4"/>
      <c r="E5686" s="4"/>
    </row>
    <row r="5687" spans="1:5" x14ac:dyDescent="0.2">
      <c r="A5687" s="4"/>
      <c r="B5687" s="4"/>
      <c r="C5687" s="4"/>
      <c r="D5687" s="4"/>
      <c r="E5687" s="4"/>
    </row>
    <row r="5688" spans="1:5" x14ac:dyDescent="0.2">
      <c r="A5688" s="4"/>
      <c r="B5688" s="4"/>
      <c r="C5688" s="4"/>
      <c r="D5688" s="4"/>
      <c r="E5688" s="4"/>
    </row>
    <row r="5689" spans="1:5" x14ac:dyDescent="0.2">
      <c r="A5689" s="4"/>
      <c r="B5689" s="4"/>
      <c r="C5689" s="4"/>
      <c r="D5689" s="4"/>
      <c r="E5689" s="4"/>
    </row>
    <row r="5690" spans="1:5" x14ac:dyDescent="0.2">
      <c r="A5690" s="4"/>
      <c r="B5690" s="4"/>
      <c r="C5690" s="4"/>
      <c r="D5690" s="4"/>
      <c r="E5690" s="4"/>
    </row>
    <row r="5691" spans="1:5" x14ac:dyDescent="0.2">
      <c r="A5691" s="4"/>
      <c r="B5691" s="4"/>
      <c r="C5691" s="4"/>
      <c r="D5691" s="4"/>
      <c r="E5691" s="4"/>
    </row>
    <row r="5692" spans="1:5" x14ac:dyDescent="0.2">
      <c r="A5692" s="4"/>
      <c r="B5692" s="4"/>
      <c r="C5692" s="4"/>
      <c r="D5692" s="4"/>
      <c r="E5692" s="4"/>
    </row>
    <row r="5693" spans="1:5" x14ac:dyDescent="0.2">
      <c r="A5693" s="4"/>
      <c r="B5693" s="4"/>
      <c r="C5693" s="4"/>
      <c r="D5693" s="4"/>
      <c r="E5693" s="4"/>
    </row>
    <row r="5694" spans="1:5" x14ac:dyDescent="0.2">
      <c r="A5694" s="4"/>
      <c r="B5694" s="4"/>
      <c r="C5694" s="4"/>
      <c r="D5694" s="4"/>
      <c r="E5694" s="4"/>
    </row>
    <row r="5695" spans="1:5" x14ac:dyDescent="0.2">
      <c r="A5695" s="4"/>
      <c r="B5695" s="4"/>
      <c r="C5695" s="4"/>
      <c r="D5695" s="4"/>
      <c r="E5695" s="4"/>
    </row>
    <row r="5696" spans="1:5" x14ac:dyDescent="0.2">
      <c r="A5696" s="4"/>
      <c r="B5696" s="4"/>
      <c r="C5696" s="4"/>
      <c r="D5696" s="4"/>
      <c r="E5696" s="4"/>
    </row>
    <row r="5697" spans="1:5" x14ac:dyDescent="0.2">
      <c r="A5697" s="4"/>
      <c r="B5697" s="4"/>
      <c r="C5697" s="4"/>
      <c r="D5697" s="4"/>
      <c r="E5697" s="4"/>
    </row>
    <row r="5698" spans="1:5" x14ac:dyDescent="0.2">
      <c r="A5698" s="4"/>
      <c r="B5698" s="4"/>
      <c r="C5698" s="4"/>
      <c r="D5698" s="4"/>
      <c r="E5698" s="4"/>
    </row>
    <row r="5699" spans="1:5" x14ac:dyDescent="0.2">
      <c r="A5699" s="4"/>
      <c r="B5699" s="4"/>
      <c r="C5699" s="4"/>
      <c r="D5699" s="4"/>
      <c r="E5699" s="4"/>
    </row>
    <row r="5700" spans="1:5" x14ac:dyDescent="0.2">
      <c r="A5700" s="4"/>
      <c r="B5700" s="4"/>
      <c r="C5700" s="4"/>
      <c r="D5700" s="4"/>
      <c r="E5700" s="4"/>
    </row>
    <row r="5701" spans="1:5" x14ac:dyDescent="0.2">
      <c r="A5701" s="4"/>
      <c r="B5701" s="4"/>
      <c r="C5701" s="4"/>
      <c r="D5701" s="4"/>
      <c r="E5701" s="4"/>
    </row>
    <row r="5702" spans="1:5" x14ac:dyDescent="0.2">
      <c r="A5702" s="4"/>
      <c r="B5702" s="4"/>
      <c r="C5702" s="4"/>
      <c r="D5702" s="4"/>
      <c r="E5702" s="4"/>
    </row>
    <row r="5703" spans="1:5" x14ac:dyDescent="0.2">
      <c r="A5703" s="4"/>
      <c r="B5703" s="4"/>
      <c r="C5703" s="4"/>
      <c r="D5703" s="4"/>
      <c r="E5703" s="4"/>
    </row>
    <row r="5704" spans="1:5" x14ac:dyDescent="0.2">
      <c r="A5704" s="4"/>
      <c r="B5704" s="4"/>
      <c r="C5704" s="4"/>
      <c r="D5704" s="4"/>
      <c r="E5704" s="4"/>
    </row>
    <row r="5705" spans="1:5" x14ac:dyDescent="0.2">
      <c r="A5705" s="4"/>
      <c r="B5705" s="4"/>
      <c r="C5705" s="4"/>
      <c r="D5705" s="4"/>
      <c r="E5705" s="4"/>
    </row>
    <row r="5706" spans="1:5" x14ac:dyDescent="0.2">
      <c r="A5706" s="4"/>
      <c r="B5706" s="4"/>
      <c r="C5706" s="4"/>
      <c r="D5706" s="4"/>
      <c r="E5706" s="4"/>
    </row>
    <row r="5707" spans="1:5" x14ac:dyDescent="0.2">
      <c r="A5707" s="4"/>
      <c r="B5707" s="4"/>
      <c r="C5707" s="4"/>
      <c r="D5707" s="4"/>
      <c r="E5707" s="4"/>
    </row>
    <row r="5708" spans="1:5" x14ac:dyDescent="0.2">
      <c r="A5708" s="4"/>
      <c r="B5708" s="4"/>
      <c r="C5708" s="4"/>
      <c r="D5708" s="4"/>
      <c r="E5708" s="4"/>
    </row>
    <row r="5709" spans="1:5" x14ac:dyDescent="0.2">
      <c r="A5709" s="4"/>
      <c r="B5709" s="4"/>
      <c r="C5709" s="4"/>
      <c r="D5709" s="4"/>
      <c r="E5709" s="4"/>
    </row>
    <row r="5710" spans="1:5" x14ac:dyDescent="0.2">
      <c r="A5710" s="4"/>
      <c r="B5710" s="4"/>
      <c r="C5710" s="4"/>
      <c r="D5710" s="4"/>
      <c r="E5710" s="4"/>
    </row>
    <row r="5711" spans="1:5" x14ac:dyDescent="0.2">
      <c r="A5711" s="4"/>
      <c r="B5711" s="4"/>
      <c r="C5711" s="4"/>
      <c r="D5711" s="4"/>
      <c r="E5711" s="4"/>
    </row>
    <row r="5712" spans="1:5" x14ac:dyDescent="0.2">
      <c r="A5712" s="4"/>
      <c r="B5712" s="4"/>
      <c r="C5712" s="4"/>
      <c r="D5712" s="4"/>
      <c r="E5712" s="4"/>
    </row>
    <row r="5713" spans="1:5" x14ac:dyDescent="0.2">
      <c r="A5713" s="4"/>
      <c r="B5713" s="4"/>
      <c r="C5713" s="4"/>
      <c r="D5713" s="4"/>
      <c r="E5713" s="4"/>
    </row>
    <row r="5714" spans="1:5" x14ac:dyDescent="0.2">
      <c r="A5714" s="4"/>
      <c r="B5714" s="4"/>
      <c r="C5714" s="4"/>
      <c r="D5714" s="4"/>
      <c r="E5714" s="4"/>
    </row>
    <row r="5715" spans="1:5" x14ac:dyDescent="0.2">
      <c r="A5715" s="4"/>
      <c r="B5715" s="4"/>
      <c r="C5715" s="4"/>
      <c r="D5715" s="4"/>
      <c r="E5715" s="4"/>
    </row>
    <row r="5716" spans="1:5" x14ac:dyDescent="0.2">
      <c r="A5716" s="4"/>
      <c r="B5716" s="4"/>
      <c r="C5716" s="4"/>
      <c r="D5716" s="4"/>
      <c r="E5716" s="4"/>
    </row>
    <row r="5717" spans="1:5" x14ac:dyDescent="0.2">
      <c r="A5717" s="4"/>
      <c r="B5717" s="4"/>
      <c r="C5717" s="4"/>
      <c r="D5717" s="4"/>
      <c r="E5717" s="4"/>
    </row>
    <row r="5718" spans="1:5" x14ac:dyDescent="0.2">
      <c r="A5718" s="4"/>
      <c r="B5718" s="4"/>
      <c r="C5718" s="4"/>
      <c r="D5718" s="4"/>
      <c r="E5718" s="4"/>
    </row>
    <row r="5719" spans="1:5" x14ac:dyDescent="0.2">
      <c r="A5719" s="4"/>
      <c r="B5719" s="4"/>
      <c r="C5719" s="4"/>
      <c r="D5719" s="4"/>
      <c r="E5719" s="4"/>
    </row>
    <row r="5720" spans="1:5" x14ac:dyDescent="0.2">
      <c r="A5720" s="4"/>
      <c r="B5720" s="4"/>
      <c r="C5720" s="4"/>
      <c r="D5720" s="4"/>
      <c r="E5720" s="4"/>
    </row>
    <row r="5721" spans="1:5" x14ac:dyDescent="0.2">
      <c r="A5721" s="4"/>
      <c r="B5721" s="4"/>
      <c r="C5721" s="4"/>
      <c r="D5721" s="4"/>
      <c r="E5721" s="4"/>
    </row>
    <row r="5722" spans="1:5" x14ac:dyDescent="0.2">
      <c r="A5722" s="4"/>
      <c r="B5722" s="4"/>
      <c r="C5722" s="4"/>
      <c r="D5722" s="4"/>
      <c r="E5722" s="4"/>
    </row>
    <row r="5723" spans="1:5" x14ac:dyDescent="0.2">
      <c r="A5723" s="4"/>
      <c r="B5723" s="4"/>
      <c r="C5723" s="4"/>
      <c r="D5723" s="4"/>
      <c r="E5723" s="4"/>
    </row>
    <row r="5724" spans="1:5" x14ac:dyDescent="0.2">
      <c r="A5724" s="4"/>
      <c r="B5724" s="4"/>
      <c r="C5724" s="4"/>
      <c r="D5724" s="4"/>
      <c r="E5724" s="4"/>
    </row>
    <row r="5725" spans="1:5" x14ac:dyDescent="0.2">
      <c r="A5725" s="4"/>
      <c r="B5725" s="4"/>
      <c r="C5725" s="4"/>
      <c r="D5725" s="4"/>
      <c r="E5725" s="4"/>
    </row>
    <row r="5726" spans="1:5" x14ac:dyDescent="0.2">
      <c r="A5726" s="4"/>
      <c r="B5726" s="4"/>
      <c r="C5726" s="4"/>
      <c r="D5726" s="4"/>
      <c r="E5726" s="4"/>
    </row>
    <row r="5727" spans="1:5" x14ac:dyDescent="0.2">
      <c r="A5727" s="4"/>
      <c r="B5727" s="4"/>
      <c r="C5727" s="4"/>
      <c r="D5727" s="4"/>
      <c r="E5727" s="4"/>
    </row>
    <row r="5728" spans="1:5" x14ac:dyDescent="0.2">
      <c r="A5728" s="4"/>
      <c r="B5728" s="4"/>
      <c r="C5728" s="4"/>
      <c r="D5728" s="4"/>
      <c r="E5728" s="4"/>
    </row>
    <row r="5729" spans="1:5" x14ac:dyDescent="0.2">
      <c r="A5729" s="4"/>
      <c r="B5729" s="4"/>
      <c r="C5729" s="4"/>
      <c r="D5729" s="4"/>
      <c r="E5729" s="4"/>
    </row>
    <row r="5730" spans="1:5" x14ac:dyDescent="0.2">
      <c r="A5730" s="4"/>
      <c r="B5730" s="4"/>
      <c r="C5730" s="4"/>
      <c r="D5730" s="4"/>
      <c r="E5730" s="4"/>
    </row>
    <row r="5731" spans="1:5" x14ac:dyDescent="0.2">
      <c r="A5731" s="4"/>
      <c r="B5731" s="4"/>
      <c r="C5731" s="4"/>
      <c r="D5731" s="4"/>
      <c r="E5731" s="4"/>
    </row>
    <row r="5732" spans="1:5" x14ac:dyDescent="0.2">
      <c r="A5732" s="4"/>
      <c r="B5732" s="4"/>
      <c r="C5732" s="4"/>
      <c r="D5732" s="4"/>
      <c r="E5732" s="4"/>
    </row>
    <row r="5733" spans="1:5" x14ac:dyDescent="0.2">
      <c r="A5733" s="4"/>
      <c r="B5733" s="4"/>
      <c r="C5733" s="4"/>
      <c r="D5733" s="4"/>
      <c r="E5733" s="4"/>
    </row>
    <row r="5734" spans="1:5" x14ac:dyDescent="0.2">
      <c r="A5734" s="4"/>
      <c r="B5734" s="4"/>
      <c r="C5734" s="4"/>
      <c r="D5734" s="4"/>
      <c r="E5734" s="4"/>
    </row>
    <row r="5735" spans="1:5" x14ac:dyDescent="0.2">
      <c r="A5735" s="4"/>
      <c r="B5735" s="4"/>
      <c r="C5735" s="4"/>
      <c r="D5735" s="4"/>
      <c r="E5735" s="4"/>
    </row>
    <row r="5736" spans="1:5" x14ac:dyDescent="0.2">
      <c r="A5736" s="4"/>
      <c r="B5736" s="4"/>
      <c r="C5736" s="4"/>
      <c r="D5736" s="4"/>
      <c r="E5736" s="4"/>
    </row>
    <row r="5737" spans="1:5" x14ac:dyDescent="0.2">
      <c r="A5737" s="4"/>
      <c r="B5737" s="4"/>
      <c r="C5737" s="4"/>
      <c r="D5737" s="4"/>
      <c r="E5737" s="4"/>
    </row>
    <row r="5738" spans="1:5" x14ac:dyDescent="0.2">
      <c r="A5738" s="4"/>
      <c r="B5738" s="4"/>
      <c r="C5738" s="4"/>
      <c r="D5738" s="4"/>
      <c r="E5738" s="4"/>
    </row>
    <row r="5739" spans="1:5" x14ac:dyDescent="0.2">
      <c r="A5739" s="4"/>
      <c r="B5739" s="4"/>
      <c r="C5739" s="4"/>
      <c r="D5739" s="4"/>
      <c r="E5739" s="4"/>
    </row>
    <row r="5740" spans="1:5" x14ac:dyDescent="0.2">
      <c r="A5740" s="4"/>
      <c r="B5740" s="4"/>
      <c r="C5740" s="4"/>
      <c r="D5740" s="4"/>
      <c r="E5740" s="4"/>
    </row>
    <row r="5741" spans="1:5" x14ac:dyDescent="0.2">
      <c r="A5741" s="4"/>
      <c r="B5741" s="4"/>
      <c r="C5741" s="4"/>
      <c r="D5741" s="4"/>
      <c r="E5741" s="4"/>
    </row>
    <row r="5742" spans="1:5" x14ac:dyDescent="0.2">
      <c r="A5742" s="4"/>
      <c r="B5742" s="4"/>
      <c r="C5742" s="4"/>
      <c r="D5742" s="4"/>
      <c r="E5742" s="4"/>
    </row>
    <row r="5743" spans="1:5" x14ac:dyDescent="0.2">
      <c r="A5743" s="4"/>
      <c r="B5743" s="4"/>
      <c r="C5743" s="4"/>
      <c r="D5743" s="4"/>
      <c r="E5743" s="4"/>
    </row>
    <row r="5744" spans="1:5" x14ac:dyDescent="0.2">
      <c r="A5744" s="4"/>
      <c r="B5744" s="4"/>
      <c r="C5744" s="4"/>
      <c r="D5744" s="4"/>
      <c r="E5744" s="4"/>
    </row>
    <row r="5745" spans="1:5" x14ac:dyDescent="0.2">
      <c r="A5745" s="4"/>
      <c r="B5745" s="4"/>
      <c r="C5745" s="4"/>
      <c r="D5745" s="4"/>
      <c r="E5745" s="4"/>
    </row>
    <row r="5746" spans="1:5" x14ac:dyDescent="0.2">
      <c r="A5746" s="4"/>
      <c r="B5746" s="4"/>
      <c r="C5746" s="4"/>
      <c r="D5746" s="4"/>
      <c r="E5746" s="4"/>
    </row>
    <row r="5747" spans="1:5" x14ac:dyDescent="0.2">
      <c r="A5747" s="4"/>
      <c r="B5747" s="4"/>
      <c r="C5747" s="4"/>
      <c r="D5747" s="4"/>
      <c r="E5747" s="4"/>
    </row>
    <row r="5748" spans="1:5" x14ac:dyDescent="0.2">
      <c r="A5748" s="4"/>
      <c r="B5748" s="4"/>
      <c r="C5748" s="4"/>
      <c r="D5748" s="4"/>
      <c r="E5748" s="4"/>
    </row>
    <row r="5749" spans="1:5" x14ac:dyDescent="0.2">
      <c r="A5749" s="4"/>
      <c r="B5749" s="4"/>
      <c r="C5749" s="4"/>
      <c r="D5749" s="4"/>
      <c r="E5749" s="4"/>
    </row>
    <row r="5750" spans="1:5" x14ac:dyDescent="0.2">
      <c r="A5750" s="4"/>
      <c r="B5750" s="4"/>
      <c r="C5750" s="4"/>
      <c r="D5750" s="4"/>
      <c r="E5750" s="4"/>
    </row>
    <row r="5751" spans="1:5" x14ac:dyDescent="0.2">
      <c r="A5751" s="4"/>
      <c r="B5751" s="4"/>
      <c r="C5751" s="4"/>
      <c r="D5751" s="4"/>
      <c r="E5751" s="4"/>
    </row>
    <row r="5752" spans="1:5" x14ac:dyDescent="0.2">
      <c r="A5752" s="4"/>
      <c r="B5752" s="4"/>
      <c r="C5752" s="4"/>
      <c r="D5752" s="4"/>
      <c r="E5752" s="4"/>
    </row>
    <row r="5753" spans="1:5" x14ac:dyDescent="0.2">
      <c r="A5753" s="4"/>
      <c r="B5753" s="4"/>
      <c r="C5753" s="4"/>
      <c r="D5753" s="4"/>
      <c r="E5753" s="4"/>
    </row>
    <row r="5754" spans="1:5" x14ac:dyDescent="0.2">
      <c r="A5754" s="4"/>
      <c r="B5754" s="4"/>
      <c r="C5754" s="4"/>
      <c r="D5754" s="4"/>
      <c r="E5754" s="4"/>
    </row>
    <row r="5755" spans="1:5" x14ac:dyDescent="0.2">
      <c r="A5755" s="4"/>
      <c r="B5755" s="4"/>
      <c r="C5755" s="4"/>
      <c r="D5755" s="4"/>
      <c r="E5755" s="4"/>
    </row>
    <row r="5756" spans="1:5" x14ac:dyDescent="0.2">
      <c r="A5756" s="4"/>
      <c r="B5756" s="4"/>
      <c r="C5756" s="4"/>
      <c r="D5756" s="4"/>
      <c r="E5756" s="4"/>
    </row>
    <row r="5757" spans="1:5" x14ac:dyDescent="0.2">
      <c r="A5757" s="4"/>
      <c r="B5757" s="4"/>
      <c r="C5757" s="4"/>
      <c r="D5757" s="4"/>
      <c r="E5757" s="4"/>
    </row>
    <row r="5758" spans="1:5" x14ac:dyDescent="0.2">
      <c r="A5758" s="4"/>
      <c r="B5758" s="4"/>
      <c r="C5758" s="4"/>
      <c r="D5758" s="4"/>
      <c r="E5758" s="4"/>
    </row>
    <row r="5759" spans="1:5" x14ac:dyDescent="0.2">
      <c r="A5759" s="4"/>
      <c r="B5759" s="4"/>
      <c r="C5759" s="4"/>
      <c r="D5759" s="4"/>
      <c r="E5759" s="4"/>
    </row>
    <row r="5760" spans="1:5" x14ac:dyDescent="0.2">
      <c r="A5760" s="4"/>
      <c r="B5760" s="4"/>
      <c r="C5760" s="4"/>
      <c r="D5760" s="4"/>
      <c r="E5760" s="4"/>
    </row>
    <row r="5761" spans="1:5" x14ac:dyDescent="0.2">
      <c r="A5761" s="4"/>
      <c r="B5761" s="4"/>
      <c r="C5761" s="4"/>
      <c r="D5761" s="4"/>
      <c r="E5761" s="4"/>
    </row>
    <row r="5762" spans="1:5" x14ac:dyDescent="0.2">
      <c r="A5762" s="4"/>
      <c r="B5762" s="4"/>
      <c r="C5762" s="4"/>
      <c r="D5762" s="4"/>
      <c r="E5762" s="4"/>
    </row>
    <row r="5763" spans="1:5" x14ac:dyDescent="0.2">
      <c r="A5763" s="4"/>
      <c r="B5763" s="4"/>
      <c r="C5763" s="4"/>
      <c r="D5763" s="4"/>
      <c r="E5763" s="4"/>
    </row>
    <row r="5764" spans="1:5" x14ac:dyDescent="0.2">
      <c r="A5764" s="4"/>
      <c r="B5764" s="4"/>
      <c r="C5764" s="4"/>
      <c r="D5764" s="4"/>
      <c r="E5764" s="4"/>
    </row>
    <row r="5765" spans="1:5" x14ac:dyDescent="0.2">
      <c r="A5765" s="4"/>
      <c r="B5765" s="4"/>
      <c r="C5765" s="4"/>
      <c r="D5765" s="4"/>
      <c r="E5765" s="4"/>
    </row>
    <row r="5766" spans="1:5" x14ac:dyDescent="0.2">
      <c r="A5766" s="4"/>
      <c r="B5766" s="4"/>
      <c r="C5766" s="4"/>
      <c r="D5766" s="4"/>
      <c r="E5766" s="4"/>
    </row>
    <row r="5767" spans="1:5" x14ac:dyDescent="0.2">
      <c r="A5767" s="4"/>
      <c r="B5767" s="4"/>
      <c r="C5767" s="4"/>
      <c r="D5767" s="4"/>
      <c r="E5767" s="4"/>
    </row>
    <row r="5768" spans="1:5" x14ac:dyDescent="0.2">
      <c r="A5768" s="4"/>
      <c r="B5768" s="4"/>
      <c r="C5768" s="4"/>
      <c r="D5768" s="4"/>
      <c r="E5768" s="4"/>
    </row>
    <row r="5769" spans="1:5" x14ac:dyDescent="0.2">
      <c r="A5769" s="4"/>
      <c r="B5769" s="4"/>
      <c r="C5769" s="4"/>
      <c r="D5769" s="4"/>
      <c r="E5769" s="4"/>
    </row>
    <row r="5770" spans="1:5" x14ac:dyDescent="0.2">
      <c r="A5770" s="4"/>
      <c r="B5770" s="4"/>
      <c r="C5770" s="4"/>
      <c r="D5770" s="4"/>
      <c r="E5770" s="4"/>
    </row>
    <row r="5771" spans="1:5" x14ac:dyDescent="0.2">
      <c r="A5771" s="4"/>
      <c r="B5771" s="4"/>
      <c r="C5771" s="4"/>
      <c r="D5771" s="4"/>
      <c r="E5771" s="4"/>
    </row>
    <row r="5772" spans="1:5" x14ac:dyDescent="0.2">
      <c r="A5772" s="4"/>
      <c r="B5772" s="4"/>
      <c r="C5772" s="4"/>
      <c r="D5772" s="4"/>
      <c r="E5772" s="4"/>
    </row>
    <row r="5773" spans="1:5" x14ac:dyDescent="0.2">
      <c r="A5773" s="4"/>
      <c r="B5773" s="4"/>
      <c r="C5773" s="4"/>
      <c r="D5773" s="4"/>
      <c r="E5773" s="4"/>
    </row>
    <row r="5774" spans="1:5" x14ac:dyDescent="0.2">
      <c r="A5774" s="4"/>
      <c r="B5774" s="4"/>
      <c r="C5774" s="4"/>
      <c r="D5774" s="4"/>
      <c r="E5774" s="4"/>
    </row>
    <row r="5775" spans="1:5" x14ac:dyDescent="0.2">
      <c r="A5775" s="4"/>
      <c r="B5775" s="4"/>
      <c r="C5775" s="4"/>
      <c r="D5775" s="4"/>
      <c r="E5775" s="4"/>
    </row>
    <row r="5776" spans="1:5" x14ac:dyDescent="0.2">
      <c r="A5776" s="4"/>
      <c r="B5776" s="4"/>
      <c r="C5776" s="4"/>
      <c r="D5776" s="4"/>
      <c r="E5776" s="4"/>
    </row>
    <row r="5777" spans="1:5" x14ac:dyDescent="0.2">
      <c r="A5777" s="4"/>
      <c r="B5777" s="4"/>
      <c r="C5777" s="4"/>
      <c r="D5777" s="4"/>
      <c r="E5777" s="4"/>
    </row>
    <row r="5778" spans="1:5" x14ac:dyDescent="0.2">
      <c r="A5778" s="4"/>
      <c r="B5778" s="4"/>
      <c r="C5778" s="4"/>
      <c r="D5778" s="4"/>
      <c r="E5778" s="4"/>
    </row>
    <row r="5779" spans="1:5" x14ac:dyDescent="0.2">
      <c r="A5779" s="4"/>
      <c r="B5779" s="4"/>
      <c r="C5779" s="4"/>
      <c r="D5779" s="4"/>
      <c r="E5779" s="4"/>
    </row>
    <row r="5780" spans="1:5" x14ac:dyDescent="0.2">
      <c r="A5780" s="4"/>
      <c r="B5780" s="4"/>
      <c r="C5780" s="4"/>
      <c r="D5780" s="4"/>
      <c r="E5780" s="4"/>
    </row>
    <row r="5781" spans="1:5" x14ac:dyDescent="0.2">
      <c r="A5781" s="4"/>
      <c r="B5781" s="4"/>
      <c r="C5781" s="4"/>
      <c r="D5781" s="4"/>
      <c r="E5781" s="4"/>
    </row>
    <row r="5782" spans="1:5" x14ac:dyDescent="0.2">
      <c r="A5782" s="4"/>
      <c r="B5782" s="4"/>
      <c r="C5782" s="4"/>
      <c r="D5782" s="4"/>
      <c r="E5782" s="4"/>
    </row>
    <row r="5783" spans="1:5" x14ac:dyDescent="0.2">
      <c r="A5783" s="4"/>
      <c r="B5783" s="4"/>
      <c r="C5783" s="4"/>
      <c r="D5783" s="4"/>
      <c r="E5783" s="4"/>
    </row>
    <row r="5784" spans="1:5" x14ac:dyDescent="0.2">
      <c r="A5784" s="4"/>
      <c r="B5784" s="4"/>
      <c r="C5784" s="4"/>
      <c r="D5784" s="4"/>
      <c r="E5784" s="4"/>
    </row>
    <row r="5785" spans="1:5" x14ac:dyDescent="0.2">
      <c r="A5785" s="4"/>
      <c r="B5785" s="4"/>
      <c r="C5785" s="4"/>
      <c r="D5785" s="4"/>
      <c r="E5785" s="4"/>
    </row>
    <row r="5786" spans="1:5" x14ac:dyDescent="0.2">
      <c r="A5786" s="4"/>
      <c r="B5786" s="4"/>
      <c r="C5786" s="4"/>
      <c r="D5786" s="4"/>
      <c r="E5786" s="4"/>
    </row>
    <row r="5787" spans="1:5" x14ac:dyDescent="0.2">
      <c r="A5787" s="4"/>
      <c r="B5787" s="4"/>
      <c r="C5787" s="4"/>
      <c r="D5787" s="4"/>
      <c r="E5787" s="4"/>
    </row>
    <row r="5788" spans="1:5" x14ac:dyDescent="0.2">
      <c r="A5788" s="4"/>
      <c r="B5788" s="4"/>
      <c r="C5788" s="4"/>
      <c r="D5788" s="4"/>
      <c r="E5788" s="4"/>
    </row>
    <row r="5789" spans="1:5" x14ac:dyDescent="0.2">
      <c r="A5789" s="4"/>
      <c r="B5789" s="4"/>
      <c r="C5789" s="4"/>
      <c r="D5789" s="4"/>
      <c r="E5789" s="4"/>
    </row>
    <row r="5790" spans="1:5" x14ac:dyDescent="0.2">
      <c r="A5790" s="4"/>
      <c r="B5790" s="4"/>
      <c r="C5790" s="4"/>
      <c r="D5790" s="4"/>
      <c r="E5790" s="4"/>
    </row>
    <row r="5791" spans="1:5" x14ac:dyDescent="0.2">
      <c r="A5791" s="4"/>
      <c r="B5791" s="4"/>
      <c r="C5791" s="4"/>
      <c r="D5791" s="4"/>
      <c r="E5791" s="4"/>
    </row>
    <row r="5792" spans="1:5" x14ac:dyDescent="0.2">
      <c r="A5792" s="4"/>
      <c r="B5792" s="4"/>
      <c r="C5792" s="4"/>
      <c r="D5792" s="4"/>
      <c r="E5792" s="4"/>
    </row>
    <row r="5793" spans="1:5" x14ac:dyDescent="0.2">
      <c r="A5793" s="4"/>
      <c r="B5793" s="4"/>
      <c r="C5793" s="4"/>
      <c r="D5793" s="4"/>
      <c r="E5793" s="4"/>
    </row>
    <row r="5794" spans="1:5" x14ac:dyDescent="0.2">
      <c r="A5794" s="4"/>
      <c r="B5794" s="4"/>
      <c r="C5794" s="4"/>
      <c r="D5794" s="4"/>
      <c r="E5794" s="4"/>
    </row>
    <row r="5795" spans="1:5" x14ac:dyDescent="0.2">
      <c r="A5795" s="4"/>
      <c r="B5795" s="4"/>
      <c r="C5795" s="4"/>
      <c r="D5795" s="4"/>
      <c r="E5795" s="4"/>
    </row>
    <row r="5796" spans="1:5" x14ac:dyDescent="0.2">
      <c r="A5796" s="4"/>
      <c r="B5796" s="4"/>
      <c r="C5796" s="4"/>
      <c r="D5796" s="4"/>
      <c r="E5796" s="4"/>
    </row>
    <row r="5797" spans="1:5" x14ac:dyDescent="0.2">
      <c r="A5797" s="4"/>
      <c r="B5797" s="4"/>
      <c r="C5797" s="4"/>
      <c r="D5797" s="4"/>
      <c r="E5797" s="4"/>
    </row>
    <row r="5798" spans="1:5" x14ac:dyDescent="0.2">
      <c r="A5798" s="4"/>
      <c r="B5798" s="4"/>
      <c r="C5798" s="4"/>
      <c r="D5798" s="4"/>
      <c r="E5798" s="4"/>
    </row>
    <row r="5799" spans="1:5" x14ac:dyDescent="0.2">
      <c r="A5799" s="4"/>
      <c r="B5799" s="4"/>
      <c r="C5799" s="4"/>
      <c r="D5799" s="4"/>
      <c r="E5799" s="4"/>
    </row>
    <row r="5800" spans="1:5" x14ac:dyDescent="0.2">
      <c r="A5800" s="4"/>
      <c r="B5800" s="4"/>
      <c r="C5800" s="4"/>
      <c r="D5800" s="4"/>
      <c r="E5800" s="4"/>
    </row>
    <row r="5801" spans="1:5" x14ac:dyDescent="0.2">
      <c r="A5801" s="4"/>
      <c r="B5801" s="4"/>
      <c r="C5801" s="4"/>
      <c r="D5801" s="4"/>
      <c r="E5801" s="4"/>
    </row>
    <row r="5802" spans="1:5" x14ac:dyDescent="0.2">
      <c r="A5802" s="4"/>
      <c r="B5802" s="4"/>
      <c r="C5802" s="4"/>
      <c r="D5802" s="4"/>
      <c r="E5802" s="4"/>
    </row>
    <row r="5803" spans="1:5" x14ac:dyDescent="0.2">
      <c r="A5803" s="4"/>
      <c r="B5803" s="4"/>
      <c r="C5803" s="4"/>
      <c r="D5803" s="4"/>
      <c r="E5803" s="4"/>
    </row>
    <row r="5804" spans="1:5" x14ac:dyDescent="0.2">
      <c r="A5804" s="4"/>
      <c r="B5804" s="4"/>
      <c r="C5804" s="4"/>
      <c r="D5804" s="4"/>
      <c r="E5804" s="4"/>
    </row>
    <row r="5805" spans="1:5" x14ac:dyDescent="0.2">
      <c r="A5805" s="4"/>
      <c r="B5805" s="4"/>
      <c r="C5805" s="4"/>
      <c r="D5805" s="4"/>
      <c r="E5805" s="4"/>
    </row>
    <row r="5806" spans="1:5" x14ac:dyDescent="0.2">
      <c r="A5806" s="4"/>
      <c r="B5806" s="4"/>
      <c r="C5806" s="4"/>
      <c r="D5806" s="4"/>
      <c r="E5806" s="4"/>
    </row>
    <row r="5807" spans="1:5" x14ac:dyDescent="0.2">
      <c r="A5807" s="4"/>
      <c r="B5807" s="4"/>
      <c r="C5807" s="4"/>
      <c r="D5807" s="4"/>
      <c r="E5807" s="4"/>
    </row>
    <row r="5808" spans="1:5" x14ac:dyDescent="0.2">
      <c r="A5808" s="4"/>
      <c r="B5808" s="4"/>
      <c r="C5808" s="4"/>
      <c r="D5808" s="4"/>
      <c r="E5808" s="4"/>
    </row>
    <row r="5809" spans="1:5" x14ac:dyDescent="0.2">
      <c r="A5809" s="4"/>
      <c r="B5809" s="4"/>
      <c r="C5809" s="4"/>
      <c r="D5809" s="4"/>
      <c r="E5809" s="4"/>
    </row>
    <row r="5810" spans="1:5" x14ac:dyDescent="0.2">
      <c r="A5810" s="4"/>
      <c r="B5810" s="4"/>
      <c r="C5810" s="4"/>
      <c r="D5810" s="4"/>
      <c r="E5810" s="4"/>
    </row>
    <row r="5811" spans="1:5" x14ac:dyDescent="0.2">
      <c r="A5811" s="4"/>
      <c r="B5811" s="4"/>
      <c r="C5811" s="4"/>
      <c r="D5811" s="4"/>
      <c r="E5811" s="4"/>
    </row>
    <row r="5812" spans="1:5" x14ac:dyDescent="0.2">
      <c r="A5812" s="4"/>
      <c r="B5812" s="4"/>
      <c r="C5812" s="4"/>
      <c r="D5812" s="4"/>
      <c r="E5812" s="4"/>
    </row>
    <row r="5813" spans="1:5" x14ac:dyDescent="0.2">
      <c r="A5813" s="4"/>
      <c r="B5813" s="4"/>
      <c r="C5813" s="4"/>
      <c r="D5813" s="4"/>
      <c r="E5813" s="4"/>
    </row>
    <row r="5814" spans="1:5" x14ac:dyDescent="0.2">
      <c r="A5814" s="4"/>
      <c r="B5814" s="4"/>
      <c r="C5814" s="4"/>
      <c r="D5814" s="4"/>
      <c r="E5814" s="4"/>
    </row>
    <row r="5815" spans="1:5" x14ac:dyDescent="0.2">
      <c r="A5815" s="4"/>
      <c r="B5815" s="4"/>
      <c r="C5815" s="4"/>
      <c r="D5815" s="4"/>
      <c r="E5815" s="4"/>
    </row>
    <row r="5816" spans="1:5" x14ac:dyDescent="0.2">
      <c r="A5816" s="4"/>
      <c r="B5816" s="4"/>
      <c r="C5816" s="4"/>
      <c r="D5816" s="4"/>
      <c r="E5816" s="4"/>
    </row>
    <row r="5817" spans="1:5" x14ac:dyDescent="0.2">
      <c r="A5817" s="4"/>
      <c r="B5817" s="4"/>
      <c r="C5817" s="4"/>
      <c r="D5817" s="4"/>
      <c r="E5817" s="4"/>
    </row>
    <row r="5818" spans="1:5" x14ac:dyDescent="0.2">
      <c r="A5818" s="4"/>
      <c r="B5818" s="4"/>
      <c r="C5818" s="4"/>
      <c r="D5818" s="4"/>
      <c r="E5818" s="4"/>
    </row>
    <row r="5819" spans="1:5" x14ac:dyDescent="0.2">
      <c r="A5819" s="4"/>
      <c r="B5819" s="4"/>
      <c r="C5819" s="4"/>
      <c r="D5819" s="4"/>
      <c r="E5819" s="4"/>
    </row>
    <row r="5820" spans="1:5" x14ac:dyDescent="0.2">
      <c r="A5820" s="4"/>
      <c r="B5820" s="4"/>
      <c r="C5820" s="4"/>
      <c r="D5820" s="4"/>
      <c r="E5820" s="4"/>
    </row>
    <row r="5821" spans="1:5" x14ac:dyDescent="0.2">
      <c r="A5821" s="4"/>
      <c r="B5821" s="4"/>
      <c r="C5821" s="4"/>
      <c r="D5821" s="4"/>
      <c r="E5821" s="4"/>
    </row>
    <row r="5822" spans="1:5" x14ac:dyDescent="0.2">
      <c r="A5822" s="4"/>
      <c r="B5822" s="4"/>
      <c r="C5822" s="4"/>
      <c r="D5822" s="4"/>
      <c r="E5822" s="4"/>
    </row>
    <row r="5823" spans="1:5" x14ac:dyDescent="0.2">
      <c r="A5823" s="4"/>
      <c r="B5823" s="4"/>
      <c r="C5823" s="4"/>
      <c r="D5823" s="4"/>
      <c r="E5823" s="4"/>
    </row>
    <row r="5824" spans="1:5" x14ac:dyDescent="0.2">
      <c r="A5824" s="4"/>
      <c r="B5824" s="4"/>
      <c r="C5824" s="4"/>
      <c r="D5824" s="4"/>
      <c r="E5824" s="4"/>
    </row>
    <row r="5825" spans="1:5" x14ac:dyDescent="0.2">
      <c r="A5825" s="4"/>
      <c r="B5825" s="4"/>
      <c r="C5825" s="4"/>
      <c r="D5825" s="4"/>
      <c r="E5825" s="4"/>
    </row>
    <row r="5826" spans="1:5" x14ac:dyDescent="0.2">
      <c r="A5826" s="4"/>
      <c r="B5826" s="4"/>
      <c r="C5826" s="4"/>
      <c r="D5826" s="4"/>
      <c r="E5826" s="4"/>
    </row>
    <row r="5827" spans="1:5" x14ac:dyDescent="0.2">
      <c r="A5827" s="4"/>
      <c r="B5827" s="4"/>
      <c r="C5827" s="4"/>
      <c r="D5827" s="4"/>
      <c r="E5827" s="4"/>
    </row>
    <row r="5828" spans="1:5" x14ac:dyDescent="0.2">
      <c r="A5828" s="4"/>
      <c r="B5828" s="4"/>
      <c r="C5828" s="4"/>
      <c r="D5828" s="4"/>
      <c r="E5828" s="4"/>
    </row>
    <row r="5829" spans="1:5" x14ac:dyDescent="0.2">
      <c r="A5829" s="4"/>
      <c r="B5829" s="4"/>
      <c r="C5829" s="4"/>
      <c r="D5829" s="4"/>
      <c r="E5829" s="4"/>
    </row>
    <row r="5830" spans="1:5" x14ac:dyDescent="0.2">
      <c r="A5830" s="4"/>
      <c r="B5830" s="4"/>
      <c r="C5830" s="4"/>
      <c r="D5830" s="4"/>
      <c r="E5830" s="4"/>
    </row>
    <row r="5831" spans="1:5" x14ac:dyDescent="0.2">
      <c r="A5831" s="4"/>
      <c r="B5831" s="4"/>
      <c r="C5831" s="4"/>
      <c r="D5831" s="4"/>
      <c r="E5831" s="4"/>
    </row>
    <row r="5832" spans="1:5" x14ac:dyDescent="0.2">
      <c r="A5832" s="4"/>
      <c r="B5832" s="4"/>
      <c r="C5832" s="4"/>
      <c r="D5832" s="4"/>
      <c r="E5832" s="4"/>
    </row>
    <row r="5833" spans="1:5" x14ac:dyDescent="0.2">
      <c r="A5833" s="4"/>
      <c r="B5833" s="4"/>
      <c r="C5833" s="4"/>
      <c r="D5833" s="4"/>
      <c r="E5833" s="4"/>
    </row>
    <row r="5834" spans="1:5" x14ac:dyDescent="0.2">
      <c r="A5834" s="4"/>
      <c r="B5834" s="4"/>
      <c r="C5834" s="4"/>
      <c r="D5834" s="4"/>
      <c r="E5834" s="4"/>
    </row>
    <row r="5835" spans="1:5" x14ac:dyDescent="0.2">
      <c r="A5835" s="4"/>
      <c r="B5835" s="4"/>
      <c r="C5835" s="4"/>
      <c r="D5835" s="4"/>
      <c r="E5835" s="4"/>
    </row>
    <row r="5836" spans="1:5" x14ac:dyDescent="0.2">
      <c r="A5836" s="4"/>
      <c r="B5836" s="4"/>
      <c r="C5836" s="4"/>
      <c r="D5836" s="4"/>
      <c r="E5836" s="4"/>
    </row>
    <row r="5837" spans="1:5" x14ac:dyDescent="0.2">
      <c r="A5837" s="4"/>
      <c r="B5837" s="4"/>
      <c r="C5837" s="4"/>
      <c r="D5837" s="4"/>
      <c r="E5837" s="4"/>
    </row>
    <row r="5838" spans="1:5" x14ac:dyDescent="0.2">
      <c r="A5838" s="4"/>
      <c r="B5838" s="4"/>
      <c r="C5838" s="4"/>
      <c r="D5838" s="4"/>
      <c r="E5838" s="4"/>
    </row>
    <row r="5839" spans="1:5" x14ac:dyDescent="0.2">
      <c r="A5839" s="4"/>
      <c r="B5839" s="4"/>
      <c r="C5839" s="4"/>
      <c r="D5839" s="4"/>
      <c r="E5839" s="4"/>
    </row>
    <row r="5840" spans="1:5" x14ac:dyDescent="0.2">
      <c r="A5840" s="4"/>
      <c r="B5840" s="4"/>
      <c r="C5840" s="4"/>
      <c r="D5840" s="4"/>
      <c r="E5840" s="4"/>
    </row>
    <row r="5841" spans="1:5" x14ac:dyDescent="0.2">
      <c r="A5841" s="4"/>
      <c r="B5841" s="4"/>
      <c r="C5841" s="4"/>
      <c r="D5841" s="4"/>
      <c r="E5841" s="4"/>
    </row>
    <row r="5842" spans="1:5" x14ac:dyDescent="0.2">
      <c r="A5842" s="4"/>
      <c r="B5842" s="4"/>
      <c r="C5842" s="4"/>
      <c r="D5842" s="4"/>
      <c r="E5842" s="4"/>
    </row>
    <row r="5843" spans="1:5" x14ac:dyDescent="0.2">
      <c r="A5843" s="4"/>
      <c r="B5843" s="4"/>
      <c r="C5843" s="4"/>
      <c r="D5843" s="4"/>
      <c r="E5843" s="4"/>
    </row>
    <row r="5844" spans="1:5" x14ac:dyDescent="0.2">
      <c r="A5844" s="4"/>
      <c r="B5844" s="4"/>
      <c r="C5844" s="4"/>
      <c r="D5844" s="4"/>
      <c r="E5844" s="4"/>
    </row>
    <row r="5845" spans="1:5" x14ac:dyDescent="0.2">
      <c r="A5845" s="4"/>
      <c r="B5845" s="4"/>
      <c r="C5845" s="4"/>
      <c r="D5845" s="4"/>
      <c r="E5845" s="4"/>
    </row>
    <row r="5846" spans="1:5" x14ac:dyDescent="0.2">
      <c r="A5846" s="4"/>
      <c r="B5846" s="4"/>
      <c r="C5846" s="4"/>
      <c r="D5846" s="4"/>
      <c r="E5846" s="4"/>
    </row>
    <row r="5847" spans="1:5" x14ac:dyDescent="0.2">
      <c r="A5847" s="4"/>
      <c r="B5847" s="4"/>
      <c r="C5847" s="4"/>
      <c r="D5847" s="4"/>
      <c r="E5847" s="4"/>
    </row>
    <row r="5848" spans="1:5" x14ac:dyDescent="0.2">
      <c r="A5848" s="4"/>
      <c r="B5848" s="4"/>
      <c r="C5848" s="4"/>
      <c r="D5848" s="4"/>
      <c r="E5848" s="4"/>
    </row>
    <row r="5849" spans="1:5" x14ac:dyDescent="0.2">
      <c r="A5849" s="4"/>
      <c r="B5849" s="4"/>
      <c r="C5849" s="4"/>
      <c r="D5849" s="4"/>
      <c r="E5849" s="4"/>
    </row>
    <row r="5850" spans="1:5" x14ac:dyDescent="0.2">
      <c r="A5850" s="4"/>
      <c r="B5850" s="4"/>
      <c r="C5850" s="4"/>
      <c r="D5850" s="4"/>
      <c r="E5850" s="4"/>
    </row>
    <row r="5851" spans="1:5" x14ac:dyDescent="0.2">
      <c r="A5851" s="4"/>
      <c r="B5851" s="4"/>
      <c r="C5851" s="4"/>
      <c r="D5851" s="4"/>
      <c r="E5851" s="4"/>
    </row>
    <row r="5852" spans="1:5" x14ac:dyDescent="0.2">
      <c r="A5852" s="4"/>
      <c r="B5852" s="4"/>
      <c r="C5852" s="4"/>
      <c r="D5852" s="4"/>
      <c r="E5852" s="4"/>
    </row>
    <row r="5853" spans="1:5" x14ac:dyDescent="0.2">
      <c r="A5853" s="4"/>
      <c r="B5853" s="4"/>
      <c r="C5853" s="4"/>
      <c r="D5853" s="4"/>
      <c r="E5853" s="4"/>
    </row>
    <row r="5854" spans="1:5" x14ac:dyDescent="0.2">
      <c r="A5854" s="4"/>
      <c r="B5854" s="4"/>
      <c r="C5854" s="4"/>
      <c r="D5854" s="4"/>
      <c r="E5854" s="4"/>
    </row>
    <row r="5855" spans="1:5" x14ac:dyDescent="0.2">
      <c r="A5855" s="4"/>
      <c r="B5855" s="4"/>
      <c r="C5855" s="4"/>
      <c r="D5855" s="4"/>
      <c r="E5855" s="4"/>
    </row>
    <row r="5856" spans="1:5" x14ac:dyDescent="0.2">
      <c r="A5856" s="4"/>
      <c r="B5856" s="4"/>
      <c r="C5856" s="4"/>
      <c r="D5856" s="4"/>
      <c r="E5856" s="4"/>
    </row>
    <row r="5857" spans="1:5" x14ac:dyDescent="0.2">
      <c r="A5857" s="4"/>
      <c r="B5857" s="4"/>
      <c r="C5857" s="4"/>
      <c r="D5857" s="4"/>
      <c r="E5857" s="4"/>
    </row>
    <row r="5858" spans="1:5" x14ac:dyDescent="0.2">
      <c r="A5858" s="4"/>
      <c r="B5858" s="4"/>
      <c r="C5858" s="4"/>
      <c r="D5858" s="4"/>
      <c r="E5858" s="4"/>
    </row>
    <row r="5859" spans="1:5" x14ac:dyDescent="0.2">
      <c r="A5859" s="4"/>
      <c r="B5859" s="4"/>
      <c r="C5859" s="4"/>
      <c r="D5859" s="4"/>
      <c r="E5859" s="4"/>
    </row>
    <row r="5860" spans="1:5" x14ac:dyDescent="0.2">
      <c r="A5860" s="4"/>
      <c r="B5860" s="4"/>
      <c r="C5860" s="4"/>
      <c r="D5860" s="4"/>
      <c r="E5860" s="4"/>
    </row>
    <row r="5861" spans="1:5" x14ac:dyDescent="0.2">
      <c r="A5861" s="4"/>
      <c r="B5861" s="4"/>
      <c r="C5861" s="4"/>
      <c r="D5861" s="4"/>
      <c r="E5861" s="4"/>
    </row>
    <row r="5862" spans="1:5" x14ac:dyDescent="0.2">
      <c r="A5862" s="4"/>
      <c r="B5862" s="4"/>
      <c r="C5862" s="4"/>
      <c r="D5862" s="4"/>
      <c r="E5862" s="4"/>
    </row>
    <row r="5863" spans="1:5" x14ac:dyDescent="0.2">
      <c r="A5863" s="4"/>
      <c r="B5863" s="4"/>
      <c r="C5863" s="4"/>
      <c r="D5863" s="4"/>
      <c r="E5863" s="4"/>
    </row>
    <row r="5864" spans="1:5" x14ac:dyDescent="0.2">
      <c r="A5864" s="4"/>
      <c r="B5864" s="4"/>
      <c r="C5864" s="4"/>
      <c r="D5864" s="4"/>
      <c r="E5864" s="4"/>
    </row>
    <row r="5865" spans="1:5" x14ac:dyDescent="0.2">
      <c r="A5865" s="4"/>
      <c r="B5865" s="4"/>
      <c r="C5865" s="4"/>
      <c r="D5865" s="4"/>
      <c r="E5865" s="4"/>
    </row>
    <row r="5866" spans="1:5" x14ac:dyDescent="0.2">
      <c r="A5866" s="4"/>
      <c r="B5866" s="4"/>
      <c r="C5866" s="4"/>
      <c r="D5866" s="4"/>
      <c r="E5866" s="4"/>
    </row>
    <row r="5867" spans="1:5" x14ac:dyDescent="0.2">
      <c r="A5867" s="4"/>
      <c r="B5867" s="4"/>
      <c r="C5867" s="4"/>
      <c r="D5867" s="4"/>
      <c r="E5867" s="4"/>
    </row>
    <row r="5868" spans="1:5" x14ac:dyDescent="0.2">
      <c r="A5868" s="4"/>
      <c r="B5868" s="4"/>
      <c r="C5868" s="4"/>
      <c r="D5868" s="4"/>
      <c r="E5868" s="4"/>
    </row>
    <row r="5869" spans="1:5" x14ac:dyDescent="0.2">
      <c r="A5869" s="4"/>
      <c r="B5869" s="4"/>
      <c r="C5869" s="4"/>
      <c r="D5869" s="4"/>
      <c r="E5869" s="4"/>
    </row>
    <row r="5870" spans="1:5" x14ac:dyDescent="0.2">
      <c r="A5870" s="4"/>
      <c r="B5870" s="4"/>
      <c r="C5870" s="4"/>
      <c r="D5870" s="4"/>
      <c r="E5870" s="4"/>
    </row>
    <row r="5871" spans="1:5" x14ac:dyDescent="0.2">
      <c r="A5871" s="4"/>
      <c r="B5871" s="4"/>
      <c r="C5871" s="4"/>
      <c r="D5871" s="4"/>
      <c r="E5871" s="4"/>
    </row>
    <row r="5872" spans="1:5" x14ac:dyDescent="0.2">
      <c r="A5872" s="4"/>
      <c r="B5872" s="4"/>
      <c r="C5872" s="4"/>
      <c r="D5872" s="4"/>
      <c r="E5872" s="4"/>
    </row>
    <row r="5873" spans="1:5" x14ac:dyDescent="0.2">
      <c r="A5873" s="4"/>
      <c r="B5873" s="4"/>
      <c r="C5873" s="4"/>
      <c r="D5873" s="4"/>
      <c r="E5873" s="4"/>
    </row>
    <row r="5874" spans="1:5" x14ac:dyDescent="0.2">
      <c r="A5874" s="4"/>
      <c r="B5874" s="4"/>
      <c r="C5874" s="4"/>
      <c r="D5874" s="4"/>
      <c r="E5874" s="4"/>
    </row>
    <row r="5875" spans="1:5" x14ac:dyDescent="0.2">
      <c r="A5875" s="4"/>
      <c r="B5875" s="4"/>
      <c r="C5875" s="4"/>
      <c r="D5875" s="4"/>
      <c r="E5875" s="4"/>
    </row>
    <row r="5876" spans="1:5" x14ac:dyDescent="0.2">
      <c r="A5876" s="4"/>
      <c r="B5876" s="4"/>
      <c r="C5876" s="4"/>
      <c r="D5876" s="4"/>
      <c r="E5876" s="4"/>
    </row>
    <row r="5877" spans="1:5" x14ac:dyDescent="0.2">
      <c r="A5877" s="4"/>
      <c r="B5877" s="4"/>
      <c r="C5877" s="4"/>
      <c r="D5877" s="4"/>
      <c r="E5877" s="4"/>
    </row>
    <row r="5878" spans="1:5" x14ac:dyDescent="0.2">
      <c r="A5878" s="4"/>
      <c r="B5878" s="4"/>
      <c r="C5878" s="4"/>
      <c r="D5878" s="4"/>
      <c r="E5878" s="4"/>
    </row>
    <row r="5879" spans="1:5" x14ac:dyDescent="0.2">
      <c r="A5879" s="4"/>
      <c r="B5879" s="4"/>
      <c r="C5879" s="4"/>
      <c r="D5879" s="4"/>
      <c r="E5879" s="4"/>
    </row>
    <row r="5880" spans="1:5" x14ac:dyDescent="0.2">
      <c r="A5880" s="4"/>
      <c r="B5880" s="4"/>
      <c r="C5880" s="4"/>
      <c r="D5880" s="4"/>
      <c r="E5880" s="4"/>
    </row>
    <row r="5881" spans="1:5" x14ac:dyDescent="0.2">
      <c r="A5881" s="4"/>
      <c r="B5881" s="4"/>
      <c r="C5881" s="4"/>
      <c r="D5881" s="4"/>
      <c r="E5881" s="4"/>
    </row>
    <row r="5882" spans="1:5" x14ac:dyDescent="0.2">
      <c r="A5882" s="4"/>
      <c r="B5882" s="4"/>
      <c r="C5882" s="4"/>
      <c r="D5882" s="4"/>
      <c r="E5882" s="4"/>
    </row>
    <row r="5883" spans="1:5" x14ac:dyDescent="0.2">
      <c r="A5883" s="4"/>
      <c r="B5883" s="4"/>
      <c r="C5883" s="4"/>
      <c r="D5883" s="4"/>
      <c r="E5883" s="4"/>
    </row>
    <row r="5884" spans="1:5" x14ac:dyDescent="0.2">
      <c r="A5884" s="4"/>
      <c r="B5884" s="4"/>
      <c r="C5884" s="4"/>
      <c r="D5884" s="4"/>
      <c r="E5884" s="4"/>
    </row>
    <row r="5885" spans="1:5" x14ac:dyDescent="0.2">
      <c r="A5885" s="4"/>
      <c r="B5885" s="4"/>
      <c r="C5885" s="4"/>
      <c r="D5885" s="4"/>
      <c r="E5885" s="4"/>
    </row>
    <row r="5886" spans="1:5" x14ac:dyDescent="0.2">
      <c r="A5886" s="4"/>
      <c r="B5886" s="4"/>
      <c r="C5886" s="4"/>
      <c r="D5886" s="4"/>
      <c r="E5886" s="4"/>
    </row>
    <row r="5887" spans="1:5" x14ac:dyDescent="0.2">
      <c r="A5887" s="4"/>
      <c r="B5887" s="4"/>
      <c r="C5887" s="4"/>
      <c r="D5887" s="4"/>
      <c r="E5887" s="4"/>
    </row>
    <row r="5888" spans="1:5" x14ac:dyDescent="0.2">
      <c r="A5888" s="4"/>
      <c r="B5888" s="4"/>
      <c r="C5888" s="4"/>
      <c r="D5888" s="4"/>
      <c r="E5888" s="4"/>
    </row>
    <row r="5889" spans="1:5" x14ac:dyDescent="0.2">
      <c r="A5889" s="4"/>
      <c r="B5889" s="4"/>
      <c r="C5889" s="4"/>
      <c r="D5889" s="4"/>
      <c r="E5889" s="4"/>
    </row>
    <row r="5890" spans="1:5" x14ac:dyDescent="0.2">
      <c r="A5890" s="4"/>
      <c r="B5890" s="4"/>
      <c r="C5890" s="4"/>
      <c r="D5890" s="4"/>
      <c r="E5890" s="4"/>
    </row>
    <row r="5891" spans="1:5" x14ac:dyDescent="0.2">
      <c r="A5891" s="4"/>
      <c r="B5891" s="4"/>
      <c r="C5891" s="4"/>
      <c r="D5891" s="4"/>
      <c r="E5891" s="4"/>
    </row>
    <row r="5892" spans="1:5" x14ac:dyDescent="0.2">
      <c r="A5892" s="4"/>
      <c r="B5892" s="4"/>
      <c r="C5892" s="4"/>
      <c r="D5892" s="4"/>
      <c r="E5892" s="4"/>
    </row>
    <row r="5893" spans="1:5" x14ac:dyDescent="0.2">
      <c r="A5893" s="4"/>
      <c r="B5893" s="4"/>
      <c r="C5893" s="4"/>
      <c r="D5893" s="4"/>
      <c r="E5893" s="4"/>
    </row>
    <row r="5894" spans="1:5" x14ac:dyDescent="0.2">
      <c r="A5894" s="4"/>
      <c r="B5894" s="4"/>
      <c r="C5894" s="4"/>
      <c r="D5894" s="4"/>
      <c r="E5894" s="4"/>
    </row>
    <row r="5895" spans="1:5" x14ac:dyDescent="0.2">
      <c r="A5895" s="4"/>
      <c r="B5895" s="4"/>
      <c r="C5895" s="4"/>
      <c r="D5895" s="4"/>
      <c r="E5895" s="4"/>
    </row>
    <row r="5896" spans="1:5" x14ac:dyDescent="0.2">
      <c r="A5896" s="4"/>
      <c r="B5896" s="4"/>
      <c r="C5896" s="4"/>
      <c r="D5896" s="4"/>
      <c r="E5896" s="4"/>
    </row>
    <row r="5897" spans="1:5" x14ac:dyDescent="0.2">
      <c r="A5897" s="4"/>
      <c r="B5897" s="4"/>
      <c r="C5897" s="4"/>
      <c r="D5897" s="4"/>
      <c r="E5897" s="4"/>
    </row>
    <row r="5898" spans="1:5" x14ac:dyDescent="0.2">
      <c r="A5898" s="4"/>
      <c r="B5898" s="4"/>
      <c r="C5898" s="4"/>
      <c r="D5898" s="4"/>
      <c r="E5898" s="4"/>
    </row>
    <row r="5899" spans="1:5" x14ac:dyDescent="0.2">
      <c r="A5899" s="4"/>
      <c r="B5899" s="4"/>
      <c r="C5899" s="4"/>
      <c r="D5899" s="4"/>
      <c r="E5899" s="4"/>
    </row>
    <row r="5900" spans="1:5" x14ac:dyDescent="0.2">
      <c r="A5900" s="4"/>
      <c r="B5900" s="4"/>
      <c r="C5900" s="4"/>
      <c r="D5900" s="4"/>
      <c r="E5900" s="4"/>
    </row>
    <row r="5901" spans="1:5" x14ac:dyDescent="0.2">
      <c r="A5901" s="4"/>
      <c r="B5901" s="4"/>
      <c r="C5901" s="4"/>
      <c r="D5901" s="4"/>
      <c r="E5901" s="4"/>
    </row>
    <row r="5902" spans="1:5" x14ac:dyDescent="0.2">
      <c r="A5902" s="4"/>
      <c r="B5902" s="4"/>
      <c r="C5902" s="4"/>
      <c r="D5902" s="4"/>
      <c r="E5902" s="4"/>
    </row>
    <row r="5903" spans="1:5" x14ac:dyDescent="0.2">
      <c r="A5903" s="4"/>
      <c r="B5903" s="4"/>
      <c r="C5903" s="4"/>
      <c r="D5903" s="4"/>
      <c r="E5903" s="4"/>
    </row>
    <row r="5904" spans="1:5" x14ac:dyDescent="0.2">
      <c r="A5904" s="4"/>
      <c r="B5904" s="4"/>
      <c r="C5904" s="4"/>
      <c r="D5904" s="4"/>
      <c r="E5904" s="4"/>
    </row>
    <row r="5905" spans="1:5" x14ac:dyDescent="0.2">
      <c r="A5905" s="4"/>
      <c r="B5905" s="4"/>
      <c r="C5905" s="4"/>
      <c r="D5905" s="4"/>
      <c r="E5905" s="4"/>
    </row>
    <row r="5906" spans="1:5" x14ac:dyDescent="0.2">
      <c r="A5906" s="4"/>
      <c r="B5906" s="4"/>
      <c r="C5906" s="4"/>
      <c r="D5906" s="4"/>
      <c r="E5906" s="4"/>
    </row>
    <row r="5907" spans="1:5" x14ac:dyDescent="0.2">
      <c r="A5907" s="4"/>
      <c r="B5907" s="4"/>
      <c r="C5907" s="4"/>
      <c r="D5907" s="4"/>
      <c r="E5907" s="4"/>
    </row>
    <row r="5908" spans="1:5" x14ac:dyDescent="0.2">
      <c r="A5908" s="4"/>
      <c r="B5908" s="4"/>
      <c r="C5908" s="4"/>
      <c r="D5908" s="4"/>
      <c r="E5908" s="4"/>
    </row>
    <row r="5909" spans="1:5" x14ac:dyDescent="0.2">
      <c r="A5909" s="4"/>
      <c r="B5909" s="4"/>
      <c r="C5909" s="4"/>
      <c r="D5909" s="4"/>
      <c r="E5909" s="4"/>
    </row>
    <row r="5910" spans="1:5" x14ac:dyDescent="0.2">
      <c r="A5910" s="4"/>
      <c r="B5910" s="4"/>
      <c r="C5910" s="4"/>
      <c r="D5910" s="4"/>
      <c r="E5910" s="4"/>
    </row>
    <row r="5911" spans="1:5" x14ac:dyDescent="0.2">
      <c r="A5911" s="4"/>
      <c r="B5911" s="4"/>
      <c r="C5911" s="4"/>
      <c r="D5911" s="4"/>
      <c r="E5911" s="4"/>
    </row>
    <row r="5912" spans="1:5" x14ac:dyDescent="0.2">
      <c r="A5912" s="4"/>
      <c r="B5912" s="4"/>
      <c r="C5912" s="4"/>
      <c r="D5912" s="4"/>
      <c r="E5912" s="4"/>
    </row>
    <row r="5913" spans="1:5" x14ac:dyDescent="0.2">
      <c r="A5913" s="4"/>
      <c r="B5913" s="4"/>
      <c r="C5913" s="4"/>
      <c r="D5913" s="4"/>
      <c r="E5913" s="4"/>
    </row>
    <row r="5914" spans="1:5" x14ac:dyDescent="0.2">
      <c r="A5914" s="4"/>
      <c r="B5914" s="4"/>
      <c r="C5914" s="4"/>
      <c r="D5914" s="4"/>
      <c r="E5914" s="4"/>
    </row>
    <row r="5915" spans="1:5" x14ac:dyDescent="0.2">
      <c r="A5915" s="4"/>
      <c r="B5915" s="4"/>
      <c r="C5915" s="4"/>
      <c r="D5915" s="4"/>
      <c r="E5915" s="4"/>
    </row>
    <row r="5916" spans="1:5" x14ac:dyDescent="0.2">
      <c r="A5916" s="4"/>
      <c r="B5916" s="4"/>
      <c r="C5916" s="4"/>
      <c r="D5916" s="4"/>
      <c r="E5916" s="4"/>
    </row>
    <row r="5917" spans="1:5" x14ac:dyDescent="0.2">
      <c r="A5917" s="4"/>
      <c r="B5917" s="4"/>
      <c r="C5917" s="4"/>
      <c r="D5917" s="4"/>
      <c r="E5917" s="4"/>
    </row>
    <row r="5918" spans="1:5" x14ac:dyDescent="0.2">
      <c r="A5918" s="4"/>
      <c r="B5918" s="4"/>
      <c r="C5918" s="4"/>
      <c r="D5918" s="4"/>
      <c r="E5918" s="4"/>
    </row>
    <row r="5919" spans="1:5" x14ac:dyDescent="0.2">
      <c r="A5919" s="4"/>
      <c r="B5919" s="4"/>
      <c r="C5919" s="4"/>
      <c r="D5919" s="4"/>
      <c r="E5919" s="4"/>
    </row>
    <row r="5920" spans="1:5" x14ac:dyDescent="0.2">
      <c r="A5920" s="4"/>
      <c r="B5920" s="4"/>
      <c r="C5920" s="4"/>
      <c r="D5920" s="4"/>
      <c r="E5920" s="4"/>
    </row>
    <row r="5921" spans="1:5" x14ac:dyDescent="0.2">
      <c r="A5921" s="4"/>
      <c r="B5921" s="4"/>
      <c r="C5921" s="4"/>
      <c r="D5921" s="4"/>
      <c r="E5921" s="4"/>
    </row>
    <row r="5922" spans="1:5" x14ac:dyDescent="0.2">
      <c r="A5922" s="4"/>
      <c r="B5922" s="4"/>
      <c r="C5922" s="4"/>
      <c r="D5922" s="4"/>
      <c r="E5922" s="4"/>
    </row>
    <row r="5923" spans="1:5" x14ac:dyDescent="0.2">
      <c r="A5923" s="4"/>
      <c r="B5923" s="4"/>
      <c r="C5923" s="4"/>
      <c r="D5923" s="4"/>
      <c r="E5923" s="4"/>
    </row>
    <row r="5924" spans="1:5" x14ac:dyDescent="0.2">
      <c r="A5924" s="4"/>
      <c r="B5924" s="4"/>
      <c r="C5924" s="4"/>
      <c r="D5924" s="4"/>
      <c r="E5924" s="4"/>
    </row>
    <row r="5925" spans="1:5" x14ac:dyDescent="0.2">
      <c r="A5925" s="4"/>
      <c r="B5925" s="4"/>
      <c r="C5925" s="4"/>
      <c r="D5925" s="4"/>
      <c r="E5925" s="4"/>
    </row>
    <row r="5926" spans="1:5" x14ac:dyDescent="0.2">
      <c r="A5926" s="4"/>
      <c r="B5926" s="4"/>
      <c r="C5926" s="4"/>
      <c r="D5926" s="4"/>
      <c r="E5926" s="4"/>
    </row>
    <row r="5927" spans="1:5" x14ac:dyDescent="0.2">
      <c r="A5927" s="4"/>
      <c r="B5927" s="4"/>
      <c r="C5927" s="4"/>
      <c r="D5927" s="4"/>
      <c r="E5927" s="4"/>
    </row>
    <row r="5928" spans="1:5" x14ac:dyDescent="0.2">
      <c r="A5928" s="4"/>
      <c r="B5928" s="4"/>
      <c r="C5928" s="4"/>
      <c r="D5928" s="4"/>
      <c r="E5928" s="4"/>
    </row>
    <row r="5929" spans="1:5" x14ac:dyDescent="0.2">
      <c r="A5929" s="4"/>
      <c r="B5929" s="4"/>
      <c r="C5929" s="4"/>
      <c r="D5929" s="4"/>
      <c r="E5929" s="4"/>
    </row>
    <row r="5930" spans="1:5" x14ac:dyDescent="0.2">
      <c r="A5930" s="4"/>
      <c r="B5930" s="4"/>
      <c r="C5930" s="4"/>
      <c r="D5930" s="4"/>
      <c r="E5930" s="4"/>
    </row>
    <row r="5931" spans="1:5" x14ac:dyDescent="0.2">
      <c r="A5931" s="4"/>
      <c r="B5931" s="4"/>
      <c r="C5931" s="4"/>
      <c r="D5931" s="4"/>
      <c r="E5931" s="4"/>
    </row>
    <row r="5932" spans="1:5" x14ac:dyDescent="0.2">
      <c r="A5932" s="4"/>
      <c r="B5932" s="4"/>
      <c r="C5932" s="4"/>
      <c r="D5932" s="4"/>
      <c r="E5932" s="4"/>
    </row>
    <row r="5933" spans="1:5" x14ac:dyDescent="0.2">
      <c r="A5933" s="4"/>
      <c r="B5933" s="4"/>
      <c r="C5933" s="4"/>
      <c r="D5933" s="4"/>
      <c r="E5933" s="4"/>
    </row>
    <row r="5934" spans="1:5" x14ac:dyDescent="0.2">
      <c r="A5934" s="4"/>
      <c r="B5934" s="4"/>
      <c r="C5934" s="4"/>
      <c r="D5934" s="4"/>
      <c r="E5934" s="4"/>
    </row>
    <row r="5935" spans="1:5" x14ac:dyDescent="0.2">
      <c r="A5935" s="4"/>
      <c r="B5935" s="4"/>
      <c r="C5935" s="4"/>
      <c r="D5935" s="4"/>
      <c r="E5935" s="4"/>
    </row>
    <row r="5936" spans="1:5" x14ac:dyDescent="0.2">
      <c r="A5936" s="4"/>
      <c r="B5936" s="4"/>
      <c r="C5936" s="4"/>
      <c r="D5936" s="4"/>
      <c r="E5936" s="4"/>
    </row>
    <row r="5937" spans="1:5" x14ac:dyDescent="0.2">
      <c r="A5937" s="4"/>
      <c r="B5937" s="4"/>
      <c r="C5937" s="4"/>
      <c r="D5937" s="4"/>
      <c r="E5937" s="4"/>
    </row>
    <row r="5938" spans="1:5" x14ac:dyDescent="0.2">
      <c r="A5938" s="4"/>
      <c r="B5938" s="4"/>
      <c r="C5938" s="4"/>
      <c r="D5938" s="4"/>
      <c r="E5938" s="4"/>
    </row>
    <row r="5939" spans="1:5" x14ac:dyDescent="0.2">
      <c r="A5939" s="4"/>
      <c r="B5939" s="4"/>
      <c r="C5939" s="4"/>
      <c r="D5939" s="4"/>
      <c r="E5939" s="4"/>
    </row>
    <row r="5940" spans="1:5" x14ac:dyDescent="0.2">
      <c r="A5940" s="4"/>
      <c r="B5940" s="4"/>
      <c r="C5940" s="4"/>
      <c r="D5940" s="4"/>
      <c r="E5940" s="4"/>
    </row>
    <row r="5941" spans="1:5" x14ac:dyDescent="0.2">
      <c r="A5941" s="4"/>
      <c r="B5941" s="4"/>
      <c r="C5941" s="4"/>
      <c r="D5941" s="4"/>
      <c r="E5941" s="4"/>
    </row>
    <row r="5942" spans="1:5" x14ac:dyDescent="0.2">
      <c r="A5942" s="4"/>
      <c r="B5942" s="4"/>
      <c r="C5942" s="4"/>
      <c r="D5942" s="4"/>
      <c r="E5942" s="4"/>
    </row>
    <row r="5943" spans="1:5" x14ac:dyDescent="0.2">
      <c r="A5943" s="4"/>
      <c r="B5943" s="4"/>
      <c r="C5943" s="4"/>
      <c r="D5943" s="4"/>
      <c r="E5943" s="4"/>
    </row>
    <row r="5944" spans="1:5" x14ac:dyDescent="0.2">
      <c r="A5944" s="4"/>
      <c r="B5944" s="4"/>
      <c r="C5944" s="4"/>
      <c r="D5944" s="4"/>
      <c r="E5944" s="4"/>
    </row>
    <row r="5945" spans="1:5" x14ac:dyDescent="0.2">
      <c r="A5945" s="4"/>
      <c r="B5945" s="4"/>
      <c r="C5945" s="4"/>
      <c r="D5945" s="4"/>
      <c r="E5945" s="4"/>
    </row>
    <row r="5946" spans="1:5" x14ac:dyDescent="0.2">
      <c r="A5946" s="4"/>
      <c r="B5946" s="4"/>
      <c r="C5946" s="4"/>
      <c r="D5946" s="4"/>
      <c r="E5946" s="4"/>
    </row>
    <row r="5947" spans="1:5" x14ac:dyDescent="0.2">
      <c r="A5947" s="4"/>
      <c r="B5947" s="4"/>
      <c r="C5947" s="4"/>
      <c r="D5947" s="4"/>
      <c r="E5947" s="4"/>
    </row>
    <row r="5948" spans="1:5" x14ac:dyDescent="0.2">
      <c r="A5948" s="4"/>
      <c r="B5948" s="4"/>
      <c r="C5948" s="4"/>
      <c r="D5948" s="4"/>
      <c r="E5948" s="4"/>
    </row>
    <row r="5949" spans="1:5" x14ac:dyDescent="0.2">
      <c r="A5949" s="4"/>
      <c r="B5949" s="4"/>
      <c r="C5949" s="4"/>
      <c r="D5949" s="4"/>
      <c r="E5949" s="4"/>
    </row>
    <row r="5950" spans="1:5" x14ac:dyDescent="0.2">
      <c r="A5950" s="4"/>
      <c r="B5950" s="4"/>
      <c r="C5950" s="4"/>
      <c r="D5950" s="4"/>
      <c r="E5950" s="4"/>
    </row>
    <row r="5951" spans="1:5" x14ac:dyDescent="0.2">
      <c r="A5951" s="4"/>
      <c r="B5951" s="4"/>
      <c r="C5951" s="4"/>
      <c r="D5951" s="4"/>
      <c r="E5951" s="4"/>
    </row>
    <row r="5952" spans="1:5" x14ac:dyDescent="0.2">
      <c r="A5952" s="4"/>
      <c r="B5952" s="4"/>
      <c r="C5952" s="4"/>
      <c r="D5952" s="4"/>
      <c r="E5952" s="4"/>
    </row>
    <row r="5953" spans="1:5" x14ac:dyDescent="0.2">
      <c r="A5953" s="4"/>
      <c r="B5953" s="4"/>
      <c r="C5953" s="4"/>
      <c r="D5953" s="4"/>
      <c r="E5953" s="4"/>
    </row>
    <row r="5954" spans="1:5" x14ac:dyDescent="0.2">
      <c r="A5954" s="4"/>
      <c r="B5954" s="4"/>
      <c r="C5954" s="4"/>
      <c r="D5954" s="4"/>
      <c r="E5954" s="4"/>
    </row>
    <row r="5955" spans="1:5" x14ac:dyDescent="0.2">
      <c r="A5955" s="4"/>
      <c r="B5955" s="4"/>
      <c r="C5955" s="4"/>
      <c r="D5955" s="4"/>
      <c r="E5955" s="4"/>
    </row>
    <row r="5956" spans="1:5" x14ac:dyDescent="0.2">
      <c r="A5956" s="4"/>
      <c r="B5956" s="4"/>
      <c r="C5956" s="4"/>
      <c r="D5956" s="4"/>
      <c r="E5956" s="4"/>
    </row>
    <row r="5957" spans="1:5" x14ac:dyDescent="0.2">
      <c r="A5957" s="4"/>
      <c r="B5957" s="4"/>
      <c r="C5957" s="4"/>
      <c r="D5957" s="4"/>
      <c r="E5957" s="4"/>
    </row>
    <row r="5958" spans="1:5" x14ac:dyDescent="0.2">
      <c r="A5958" s="4"/>
      <c r="B5958" s="4"/>
      <c r="C5958" s="4"/>
      <c r="D5958" s="4"/>
      <c r="E5958" s="4"/>
    </row>
    <row r="5959" spans="1:5" x14ac:dyDescent="0.2">
      <c r="A5959" s="4"/>
      <c r="B5959" s="4"/>
      <c r="C5959" s="4"/>
      <c r="D5959" s="4"/>
      <c r="E5959" s="4"/>
    </row>
    <row r="5960" spans="1:5" x14ac:dyDescent="0.2">
      <c r="A5960" s="4"/>
      <c r="B5960" s="4"/>
      <c r="C5960" s="4"/>
      <c r="D5960" s="4"/>
      <c r="E5960" s="4"/>
    </row>
    <row r="5961" spans="1:5" x14ac:dyDescent="0.2">
      <c r="A5961" s="4"/>
      <c r="B5961" s="4"/>
      <c r="C5961" s="4"/>
      <c r="D5961" s="4"/>
      <c r="E5961" s="4"/>
    </row>
    <row r="5962" spans="1:5" x14ac:dyDescent="0.2">
      <c r="A5962" s="4"/>
      <c r="B5962" s="4"/>
      <c r="C5962" s="4"/>
      <c r="D5962" s="4"/>
      <c r="E5962" s="4"/>
    </row>
    <row r="5963" spans="1:5" x14ac:dyDescent="0.2">
      <c r="A5963" s="4"/>
      <c r="B5963" s="4"/>
      <c r="C5963" s="4"/>
      <c r="D5963" s="4"/>
      <c r="E5963" s="4"/>
    </row>
    <row r="5964" spans="1:5" x14ac:dyDescent="0.2">
      <c r="A5964" s="4"/>
      <c r="B5964" s="4"/>
      <c r="C5964" s="4"/>
      <c r="D5964" s="4"/>
      <c r="E5964" s="4"/>
    </row>
    <row r="5965" spans="1:5" x14ac:dyDescent="0.2">
      <c r="A5965" s="4"/>
      <c r="B5965" s="4"/>
      <c r="C5965" s="4"/>
      <c r="D5965" s="4"/>
      <c r="E5965" s="4"/>
    </row>
    <row r="5966" spans="1:5" x14ac:dyDescent="0.2">
      <c r="A5966" s="4"/>
      <c r="B5966" s="4"/>
      <c r="C5966" s="4"/>
      <c r="D5966" s="4"/>
      <c r="E5966" s="4"/>
    </row>
    <row r="5967" spans="1:5" x14ac:dyDescent="0.2">
      <c r="A5967" s="4"/>
      <c r="B5967" s="4"/>
      <c r="C5967" s="4"/>
      <c r="D5967" s="4"/>
      <c r="E5967" s="4"/>
    </row>
    <row r="5968" spans="1:5" x14ac:dyDescent="0.2">
      <c r="A5968" s="4"/>
      <c r="B5968" s="4"/>
      <c r="C5968" s="4"/>
      <c r="D5968" s="4"/>
      <c r="E5968" s="4"/>
    </row>
    <row r="5969" spans="1:5" x14ac:dyDescent="0.2">
      <c r="A5969" s="4"/>
      <c r="B5969" s="4"/>
      <c r="C5969" s="4"/>
      <c r="D5969" s="4"/>
      <c r="E5969" s="4"/>
    </row>
    <row r="5970" spans="1:5" x14ac:dyDescent="0.2">
      <c r="A5970" s="4"/>
      <c r="B5970" s="4"/>
      <c r="C5970" s="4"/>
      <c r="D5970" s="4"/>
      <c r="E5970" s="4"/>
    </row>
    <row r="5971" spans="1:5" x14ac:dyDescent="0.2">
      <c r="A5971" s="4"/>
      <c r="B5971" s="4"/>
      <c r="C5971" s="4"/>
      <c r="D5971" s="4"/>
      <c r="E5971" s="4"/>
    </row>
    <row r="5972" spans="1:5" x14ac:dyDescent="0.2">
      <c r="A5972" s="4"/>
      <c r="B5972" s="4"/>
      <c r="C5972" s="4"/>
      <c r="D5972" s="4"/>
      <c r="E5972" s="4"/>
    </row>
    <row r="5973" spans="1:5" x14ac:dyDescent="0.2">
      <c r="A5973" s="4"/>
      <c r="B5973" s="4"/>
      <c r="C5973" s="4"/>
      <c r="D5973" s="4"/>
      <c r="E5973" s="4"/>
    </row>
    <row r="5974" spans="1:5" x14ac:dyDescent="0.2">
      <c r="A5974" s="4"/>
      <c r="B5974" s="4"/>
      <c r="C5974" s="4"/>
      <c r="D5974" s="4"/>
      <c r="E5974" s="4"/>
    </row>
    <row r="5975" spans="1:5" x14ac:dyDescent="0.2">
      <c r="A5975" s="4"/>
      <c r="B5975" s="4"/>
      <c r="C5975" s="4"/>
      <c r="D5975" s="4"/>
      <c r="E5975" s="4"/>
    </row>
    <row r="5976" spans="1:5" x14ac:dyDescent="0.2">
      <c r="A5976" s="4"/>
      <c r="B5976" s="4"/>
      <c r="C5976" s="4"/>
      <c r="D5976" s="4"/>
      <c r="E5976" s="4"/>
    </row>
    <row r="5977" spans="1:5" x14ac:dyDescent="0.2">
      <c r="A5977" s="4"/>
      <c r="B5977" s="4"/>
      <c r="C5977" s="4"/>
      <c r="D5977" s="4"/>
      <c r="E5977" s="4"/>
    </row>
    <row r="5978" spans="1:5" x14ac:dyDescent="0.2">
      <c r="A5978" s="4"/>
      <c r="B5978" s="4"/>
      <c r="C5978" s="4"/>
      <c r="D5978" s="4"/>
      <c r="E5978" s="4"/>
    </row>
    <row r="5979" spans="1:5" x14ac:dyDescent="0.2">
      <c r="A5979" s="4"/>
      <c r="B5979" s="4"/>
      <c r="C5979" s="4"/>
      <c r="D5979" s="4"/>
      <c r="E5979" s="4"/>
    </row>
    <row r="5980" spans="1:5" x14ac:dyDescent="0.2">
      <c r="A5980" s="4"/>
      <c r="B5980" s="4"/>
      <c r="C5980" s="4"/>
      <c r="D5980" s="4"/>
      <c r="E5980" s="4"/>
    </row>
    <row r="5981" spans="1:5" x14ac:dyDescent="0.2">
      <c r="A5981" s="4"/>
      <c r="B5981" s="4"/>
      <c r="C5981" s="4"/>
      <c r="D5981" s="4"/>
      <c r="E5981" s="4"/>
    </row>
    <row r="5982" spans="1:5" x14ac:dyDescent="0.2">
      <c r="A5982" s="4"/>
      <c r="B5982" s="4"/>
      <c r="C5982" s="4"/>
      <c r="D5982" s="4"/>
      <c r="E5982" s="4"/>
    </row>
    <row r="5983" spans="1:5" x14ac:dyDescent="0.2">
      <c r="A5983" s="4"/>
      <c r="B5983" s="4"/>
      <c r="C5983" s="4"/>
      <c r="D5983" s="4"/>
      <c r="E5983" s="4"/>
    </row>
    <row r="5984" spans="1:5" x14ac:dyDescent="0.2">
      <c r="A5984" s="4"/>
      <c r="B5984" s="4"/>
      <c r="C5984" s="4"/>
      <c r="D5984" s="4"/>
      <c r="E5984" s="4"/>
    </row>
    <row r="5985" spans="1:5" x14ac:dyDescent="0.2">
      <c r="A5985" s="4"/>
      <c r="B5985" s="4"/>
      <c r="C5985" s="4"/>
      <c r="D5985" s="4"/>
      <c r="E5985" s="4"/>
    </row>
    <row r="5986" spans="1:5" x14ac:dyDescent="0.2">
      <c r="A5986" s="4"/>
      <c r="B5986" s="4"/>
      <c r="C5986" s="4"/>
      <c r="D5986" s="4"/>
      <c r="E5986" s="4"/>
    </row>
    <row r="5987" spans="1:5" x14ac:dyDescent="0.2">
      <c r="A5987" s="4"/>
      <c r="B5987" s="4"/>
      <c r="C5987" s="4"/>
      <c r="D5987" s="4"/>
      <c r="E5987" s="4"/>
    </row>
    <row r="5988" spans="1:5" x14ac:dyDescent="0.2">
      <c r="A5988" s="4"/>
      <c r="B5988" s="4"/>
      <c r="C5988" s="4"/>
      <c r="D5988" s="4"/>
      <c r="E5988" s="4"/>
    </row>
    <row r="5989" spans="1:5" x14ac:dyDescent="0.2">
      <c r="A5989" s="4"/>
      <c r="B5989" s="4"/>
      <c r="C5989" s="4"/>
      <c r="D5989" s="4"/>
      <c r="E5989" s="4"/>
    </row>
    <row r="5990" spans="1:5" x14ac:dyDescent="0.2">
      <c r="A5990" s="4"/>
      <c r="B5990" s="4"/>
      <c r="C5990" s="4"/>
      <c r="D5990" s="4"/>
      <c r="E5990" s="4"/>
    </row>
    <row r="5991" spans="1:5" x14ac:dyDescent="0.2">
      <c r="A5991" s="4"/>
      <c r="B5991" s="4"/>
      <c r="C5991" s="4"/>
      <c r="D5991" s="4"/>
      <c r="E5991" s="4"/>
    </row>
    <row r="5992" spans="1:5" x14ac:dyDescent="0.2">
      <c r="A5992" s="4"/>
      <c r="B5992" s="4"/>
      <c r="C5992" s="4"/>
      <c r="D5992" s="4"/>
      <c r="E5992" s="4"/>
    </row>
    <row r="5993" spans="1:5" x14ac:dyDescent="0.2">
      <c r="A5993" s="4"/>
      <c r="B5993" s="4"/>
      <c r="C5993" s="4"/>
      <c r="D5993" s="4"/>
      <c r="E5993" s="4"/>
    </row>
    <row r="5994" spans="1:5" x14ac:dyDescent="0.2">
      <c r="A5994" s="4"/>
      <c r="B5994" s="4"/>
      <c r="C5994" s="4"/>
      <c r="D5994" s="4"/>
      <c r="E5994" s="4"/>
    </row>
    <row r="5995" spans="1:5" x14ac:dyDescent="0.2">
      <c r="A5995" s="4"/>
      <c r="B5995" s="4"/>
      <c r="C5995" s="4"/>
      <c r="D5995" s="4"/>
      <c r="E5995" s="4"/>
    </row>
    <row r="5996" spans="1:5" x14ac:dyDescent="0.2">
      <c r="A5996" s="4"/>
      <c r="B5996" s="4"/>
      <c r="C5996" s="4"/>
      <c r="D5996" s="4"/>
      <c r="E5996" s="4"/>
    </row>
    <row r="5997" spans="1:5" x14ac:dyDescent="0.2">
      <c r="A5997" s="4"/>
      <c r="B5997" s="4"/>
      <c r="C5997" s="4"/>
      <c r="D5997" s="4"/>
      <c r="E5997" s="4"/>
    </row>
    <row r="5998" spans="1:5" x14ac:dyDescent="0.2">
      <c r="A5998" s="4"/>
      <c r="B5998" s="4"/>
      <c r="C5998" s="4"/>
      <c r="D5998" s="4"/>
      <c r="E5998" s="4"/>
    </row>
    <row r="5999" spans="1:5" x14ac:dyDescent="0.2">
      <c r="A5999" s="4"/>
      <c r="B5999" s="4"/>
      <c r="C5999" s="4"/>
      <c r="D5999" s="4"/>
      <c r="E5999" s="4"/>
    </row>
    <row r="6000" spans="1:5" x14ac:dyDescent="0.2">
      <c r="A6000" s="4"/>
      <c r="B6000" s="4"/>
      <c r="C6000" s="4"/>
      <c r="D6000" s="4"/>
      <c r="E6000" s="4"/>
    </row>
    <row r="6001" spans="1:5" x14ac:dyDescent="0.2">
      <c r="A6001" s="4"/>
      <c r="B6001" s="4"/>
      <c r="C6001" s="4"/>
      <c r="D6001" s="4"/>
      <c r="E6001" s="4"/>
    </row>
    <row r="6002" spans="1:5" x14ac:dyDescent="0.2">
      <c r="A6002" s="4"/>
      <c r="B6002" s="4"/>
      <c r="C6002" s="4"/>
      <c r="D6002" s="4"/>
      <c r="E6002" s="4"/>
    </row>
    <row r="6003" spans="1:5" x14ac:dyDescent="0.2">
      <c r="A6003" s="4"/>
      <c r="B6003" s="4"/>
      <c r="C6003" s="4"/>
      <c r="D6003" s="4"/>
      <c r="E6003" s="4"/>
    </row>
    <row r="6004" spans="1:5" x14ac:dyDescent="0.2">
      <c r="A6004" s="4"/>
      <c r="B6004" s="4"/>
      <c r="C6004" s="4"/>
      <c r="D6004" s="4"/>
      <c r="E6004" s="4"/>
    </row>
    <row r="6005" spans="1:5" x14ac:dyDescent="0.2">
      <c r="A6005" s="4"/>
      <c r="B6005" s="4"/>
      <c r="C6005" s="4"/>
      <c r="D6005" s="4"/>
      <c r="E6005" s="4"/>
    </row>
    <row r="6006" spans="1:5" x14ac:dyDescent="0.2">
      <c r="A6006" s="4"/>
      <c r="B6006" s="4"/>
      <c r="C6006" s="4"/>
      <c r="D6006" s="4"/>
      <c r="E6006" s="4"/>
    </row>
    <row r="6007" spans="1:5" x14ac:dyDescent="0.2">
      <c r="A6007" s="4"/>
      <c r="B6007" s="4"/>
      <c r="C6007" s="4"/>
      <c r="D6007" s="4"/>
      <c r="E6007" s="4"/>
    </row>
    <row r="6008" spans="1:5" x14ac:dyDescent="0.2">
      <c r="A6008" s="4"/>
      <c r="B6008" s="4"/>
      <c r="C6008" s="4"/>
      <c r="D6008" s="4"/>
      <c r="E6008" s="4"/>
    </row>
    <row r="6009" spans="1:5" x14ac:dyDescent="0.2">
      <c r="A6009" s="4"/>
      <c r="B6009" s="4"/>
      <c r="C6009" s="4"/>
      <c r="D6009" s="4"/>
      <c r="E6009" s="4"/>
    </row>
    <row r="6010" spans="1:5" x14ac:dyDescent="0.2">
      <c r="A6010" s="4"/>
      <c r="B6010" s="4"/>
      <c r="C6010" s="4"/>
      <c r="D6010" s="4"/>
      <c r="E6010" s="4"/>
    </row>
    <row r="6011" spans="1:5" x14ac:dyDescent="0.2">
      <c r="A6011" s="4"/>
      <c r="B6011" s="4"/>
      <c r="C6011" s="4"/>
      <c r="D6011" s="4"/>
      <c r="E6011" s="4"/>
    </row>
    <row r="6012" spans="1:5" x14ac:dyDescent="0.2">
      <c r="A6012" s="4"/>
      <c r="B6012" s="4"/>
      <c r="C6012" s="4"/>
      <c r="D6012" s="4"/>
      <c r="E6012" s="4"/>
    </row>
    <row r="6013" spans="1:5" x14ac:dyDescent="0.2">
      <c r="A6013" s="4"/>
      <c r="B6013" s="4"/>
      <c r="C6013" s="4"/>
      <c r="D6013" s="4"/>
      <c r="E6013" s="4"/>
    </row>
    <row r="6014" spans="1:5" x14ac:dyDescent="0.2">
      <c r="A6014" s="4"/>
      <c r="B6014" s="4"/>
      <c r="C6014" s="4"/>
      <c r="D6014" s="4"/>
      <c r="E6014" s="4"/>
    </row>
    <row r="6015" spans="1:5" x14ac:dyDescent="0.2">
      <c r="A6015" s="4"/>
      <c r="B6015" s="4"/>
      <c r="C6015" s="4"/>
      <c r="D6015" s="4"/>
      <c r="E6015" s="4"/>
    </row>
    <row r="6016" spans="1:5" x14ac:dyDescent="0.2">
      <c r="A6016" s="4"/>
      <c r="B6016" s="4"/>
      <c r="C6016" s="4"/>
      <c r="D6016" s="4"/>
      <c r="E6016" s="4"/>
    </row>
    <row r="6017" spans="1:5" x14ac:dyDescent="0.2">
      <c r="A6017" s="4"/>
      <c r="B6017" s="4"/>
      <c r="C6017" s="4"/>
      <c r="D6017" s="4"/>
      <c r="E6017" s="4"/>
    </row>
    <row r="6018" spans="1:5" x14ac:dyDescent="0.2">
      <c r="A6018" s="4"/>
      <c r="B6018" s="4"/>
      <c r="C6018" s="4"/>
      <c r="D6018" s="4"/>
      <c r="E6018" s="4"/>
    </row>
    <row r="6019" spans="1:5" x14ac:dyDescent="0.2">
      <c r="A6019" s="4"/>
      <c r="B6019" s="4"/>
      <c r="C6019" s="4"/>
      <c r="D6019" s="4"/>
      <c r="E6019" s="4"/>
    </row>
    <row r="6020" spans="1:5" x14ac:dyDescent="0.2">
      <c r="A6020" s="4"/>
      <c r="B6020" s="4"/>
      <c r="C6020" s="4"/>
      <c r="D6020" s="4"/>
      <c r="E6020" s="4"/>
    </row>
    <row r="6021" spans="1:5" x14ac:dyDescent="0.2">
      <c r="A6021" s="4"/>
      <c r="B6021" s="4"/>
      <c r="C6021" s="4"/>
      <c r="D6021" s="4"/>
      <c r="E6021" s="4"/>
    </row>
    <row r="6022" spans="1:5" x14ac:dyDescent="0.2">
      <c r="A6022" s="4"/>
      <c r="B6022" s="4"/>
      <c r="C6022" s="4"/>
      <c r="D6022" s="4"/>
      <c r="E6022" s="4"/>
    </row>
    <row r="6023" spans="1:5" x14ac:dyDescent="0.2">
      <c r="A6023" s="4"/>
      <c r="B6023" s="4"/>
      <c r="C6023" s="4"/>
      <c r="D6023" s="4"/>
      <c r="E6023" s="4"/>
    </row>
    <row r="6024" spans="1:5" x14ac:dyDescent="0.2">
      <c r="A6024" s="4"/>
      <c r="B6024" s="4"/>
      <c r="C6024" s="4"/>
      <c r="D6024" s="4"/>
      <c r="E6024" s="4"/>
    </row>
    <row r="6025" spans="1:5" x14ac:dyDescent="0.2">
      <c r="A6025" s="4"/>
      <c r="B6025" s="4"/>
      <c r="C6025" s="4"/>
      <c r="D6025" s="4"/>
      <c r="E6025" s="4"/>
    </row>
    <row r="6026" spans="1:5" x14ac:dyDescent="0.2">
      <c r="A6026" s="4"/>
      <c r="B6026" s="4"/>
      <c r="C6026" s="4"/>
      <c r="D6026" s="4"/>
      <c r="E6026" s="4"/>
    </row>
    <row r="6027" spans="1:5" x14ac:dyDescent="0.2">
      <c r="A6027" s="4"/>
      <c r="B6027" s="4"/>
      <c r="C6027" s="4"/>
      <c r="D6027" s="4"/>
      <c r="E6027" s="4"/>
    </row>
    <row r="6028" spans="1:5" x14ac:dyDescent="0.2">
      <c r="A6028" s="4"/>
      <c r="B6028" s="4"/>
      <c r="C6028" s="4"/>
      <c r="D6028" s="4"/>
      <c r="E6028" s="4"/>
    </row>
    <row r="6029" spans="1:5" x14ac:dyDescent="0.2">
      <c r="A6029" s="4"/>
      <c r="B6029" s="4"/>
      <c r="C6029" s="4"/>
      <c r="D6029" s="4"/>
      <c r="E6029" s="4"/>
    </row>
    <row r="6030" spans="1:5" x14ac:dyDescent="0.2">
      <c r="A6030" s="4"/>
      <c r="B6030" s="4"/>
      <c r="C6030" s="4"/>
      <c r="D6030" s="4"/>
      <c r="E6030" s="4"/>
    </row>
    <row r="6031" spans="1:5" x14ac:dyDescent="0.2">
      <c r="A6031" s="4"/>
      <c r="B6031" s="4"/>
      <c r="C6031" s="4"/>
      <c r="D6031" s="4"/>
      <c r="E6031" s="4"/>
    </row>
    <row r="6032" spans="1:5" x14ac:dyDescent="0.2">
      <c r="A6032" s="4"/>
      <c r="B6032" s="4"/>
      <c r="C6032" s="4"/>
      <c r="D6032" s="4"/>
      <c r="E6032" s="4"/>
    </row>
    <row r="6033" spans="1:5" x14ac:dyDescent="0.2">
      <c r="A6033" s="4"/>
      <c r="B6033" s="4"/>
      <c r="C6033" s="4"/>
      <c r="D6033" s="4"/>
      <c r="E6033" s="4"/>
    </row>
    <row r="6034" spans="1:5" x14ac:dyDescent="0.2">
      <c r="A6034" s="4"/>
      <c r="B6034" s="4"/>
      <c r="C6034" s="4"/>
      <c r="D6034" s="4"/>
      <c r="E6034" s="4"/>
    </row>
    <row r="6035" spans="1:5" x14ac:dyDescent="0.2">
      <c r="A6035" s="4"/>
      <c r="B6035" s="4"/>
      <c r="C6035" s="4"/>
      <c r="D6035" s="4"/>
      <c r="E6035" s="4"/>
    </row>
    <row r="6036" spans="1:5" x14ac:dyDescent="0.2">
      <c r="A6036" s="4"/>
      <c r="B6036" s="4"/>
      <c r="C6036" s="4"/>
      <c r="D6036" s="4"/>
      <c r="E6036" s="4"/>
    </row>
    <row r="6037" spans="1:5" x14ac:dyDescent="0.2">
      <c r="A6037" s="4"/>
      <c r="B6037" s="4"/>
      <c r="C6037" s="4"/>
      <c r="D6037" s="4"/>
      <c r="E6037" s="4"/>
    </row>
    <row r="6038" spans="1:5" x14ac:dyDescent="0.2">
      <c r="A6038" s="4"/>
      <c r="B6038" s="4"/>
      <c r="C6038" s="4"/>
      <c r="D6038" s="4"/>
      <c r="E6038" s="4"/>
    </row>
    <row r="6039" spans="1:5" x14ac:dyDescent="0.2">
      <c r="A6039" s="4"/>
      <c r="B6039" s="4"/>
      <c r="C6039" s="4"/>
      <c r="D6039" s="4"/>
      <c r="E6039" s="4"/>
    </row>
    <row r="6040" spans="1:5" x14ac:dyDescent="0.2">
      <c r="A6040" s="4"/>
      <c r="B6040" s="4"/>
      <c r="C6040" s="4"/>
      <c r="D6040" s="4"/>
      <c r="E6040" s="4"/>
    </row>
    <row r="6041" spans="1:5" x14ac:dyDescent="0.2">
      <c r="A6041" s="4"/>
      <c r="B6041" s="4"/>
      <c r="C6041" s="4"/>
      <c r="D6041" s="4"/>
      <c r="E6041" s="4"/>
    </row>
    <row r="6042" spans="1:5" x14ac:dyDescent="0.2">
      <c r="A6042" s="4"/>
      <c r="B6042" s="4"/>
      <c r="C6042" s="4"/>
      <c r="D6042" s="4"/>
      <c r="E6042" s="4"/>
    </row>
    <row r="6043" spans="1:5" x14ac:dyDescent="0.2">
      <c r="A6043" s="4"/>
      <c r="B6043" s="4"/>
      <c r="C6043" s="4"/>
      <c r="D6043" s="4"/>
      <c r="E6043" s="4"/>
    </row>
    <row r="6044" spans="1:5" x14ac:dyDescent="0.2">
      <c r="A6044" s="4"/>
      <c r="B6044" s="4"/>
      <c r="C6044" s="4"/>
      <c r="D6044" s="4"/>
      <c r="E6044" s="4"/>
    </row>
    <row r="6045" spans="1:5" x14ac:dyDescent="0.2">
      <c r="A6045" s="4"/>
      <c r="B6045" s="4"/>
      <c r="C6045" s="4"/>
      <c r="D6045" s="4"/>
      <c r="E6045" s="4"/>
    </row>
    <row r="6046" spans="1:5" x14ac:dyDescent="0.2">
      <c r="A6046" s="4"/>
      <c r="B6046" s="4"/>
      <c r="C6046" s="4"/>
      <c r="D6046" s="4"/>
      <c r="E6046" s="4"/>
    </row>
    <row r="6047" spans="1:5" x14ac:dyDescent="0.2">
      <c r="A6047" s="4"/>
      <c r="B6047" s="4"/>
      <c r="C6047" s="4"/>
      <c r="D6047" s="4"/>
      <c r="E6047" s="4"/>
    </row>
    <row r="6048" spans="1:5" x14ac:dyDescent="0.2">
      <c r="A6048" s="4"/>
      <c r="B6048" s="4"/>
      <c r="C6048" s="4"/>
      <c r="D6048" s="4"/>
      <c r="E6048" s="4"/>
    </row>
    <row r="6049" spans="1:5" x14ac:dyDescent="0.2">
      <c r="A6049" s="4"/>
      <c r="B6049" s="4"/>
      <c r="C6049" s="4"/>
      <c r="D6049" s="4"/>
      <c r="E6049" s="4"/>
    </row>
    <row r="6050" spans="1:5" x14ac:dyDescent="0.2">
      <c r="A6050" s="4"/>
      <c r="B6050" s="4"/>
      <c r="C6050" s="4"/>
      <c r="D6050" s="4"/>
      <c r="E6050" s="4"/>
    </row>
    <row r="6051" spans="1:5" x14ac:dyDescent="0.2">
      <c r="A6051" s="4"/>
      <c r="B6051" s="4"/>
      <c r="C6051" s="4"/>
      <c r="D6051" s="4"/>
      <c r="E6051" s="4"/>
    </row>
    <row r="6052" spans="1:5" x14ac:dyDescent="0.2">
      <c r="A6052" s="4"/>
      <c r="B6052" s="4"/>
      <c r="C6052" s="4"/>
      <c r="D6052" s="4"/>
      <c r="E6052" s="4"/>
    </row>
    <row r="6053" spans="1:5" x14ac:dyDescent="0.2">
      <c r="A6053" s="4"/>
      <c r="B6053" s="4"/>
      <c r="C6053" s="4"/>
      <c r="D6053" s="4"/>
      <c r="E6053" s="4"/>
    </row>
    <row r="6054" spans="1:5" x14ac:dyDescent="0.2">
      <c r="A6054" s="4"/>
      <c r="B6054" s="4"/>
      <c r="C6054" s="4"/>
      <c r="D6054" s="4"/>
      <c r="E6054" s="4"/>
    </row>
    <row r="6055" spans="1:5" x14ac:dyDescent="0.2">
      <c r="A6055" s="4"/>
      <c r="B6055" s="4"/>
      <c r="C6055" s="4"/>
      <c r="D6055" s="4"/>
      <c r="E6055" s="4"/>
    </row>
    <row r="6056" spans="1:5" x14ac:dyDescent="0.2">
      <c r="A6056" s="4"/>
      <c r="B6056" s="4"/>
      <c r="C6056" s="4"/>
      <c r="D6056" s="4"/>
      <c r="E6056" s="4"/>
    </row>
    <row r="6057" spans="1:5" x14ac:dyDescent="0.2">
      <c r="A6057" s="4"/>
      <c r="B6057" s="4"/>
      <c r="C6057" s="4"/>
      <c r="D6057" s="4"/>
      <c r="E6057" s="4"/>
    </row>
    <row r="6058" spans="1:5" x14ac:dyDescent="0.2">
      <c r="A6058" s="4"/>
      <c r="B6058" s="4"/>
      <c r="C6058" s="4"/>
      <c r="D6058" s="4"/>
      <c r="E6058" s="4"/>
    </row>
    <row r="6059" spans="1:5" x14ac:dyDescent="0.2">
      <c r="A6059" s="4"/>
      <c r="B6059" s="4"/>
      <c r="C6059" s="4"/>
      <c r="D6059" s="4"/>
      <c r="E6059" s="4"/>
    </row>
    <row r="6060" spans="1:5" x14ac:dyDescent="0.2">
      <c r="A6060" s="4"/>
      <c r="B6060" s="4"/>
      <c r="C6060" s="4"/>
      <c r="D6060" s="4"/>
      <c r="E6060" s="4"/>
    </row>
    <row r="6061" spans="1:5" x14ac:dyDescent="0.2">
      <c r="A6061" s="4"/>
      <c r="B6061" s="4"/>
      <c r="C6061" s="4"/>
      <c r="D6061" s="4"/>
      <c r="E6061" s="4"/>
    </row>
    <row r="6062" spans="1:5" x14ac:dyDescent="0.2">
      <c r="A6062" s="4"/>
      <c r="B6062" s="4"/>
      <c r="C6062" s="4"/>
      <c r="D6062" s="4"/>
      <c r="E6062" s="4"/>
    </row>
    <row r="6063" spans="1:5" x14ac:dyDescent="0.2">
      <c r="A6063" s="4"/>
      <c r="B6063" s="4"/>
      <c r="C6063" s="4"/>
      <c r="D6063" s="4"/>
      <c r="E6063" s="4"/>
    </row>
    <row r="6064" spans="1:5" x14ac:dyDescent="0.2">
      <c r="A6064" s="4"/>
      <c r="B6064" s="4"/>
      <c r="C6064" s="4"/>
      <c r="D6064" s="4"/>
      <c r="E6064" s="4"/>
    </row>
    <row r="6065" spans="1:5" x14ac:dyDescent="0.2">
      <c r="A6065" s="4"/>
      <c r="B6065" s="4"/>
      <c r="C6065" s="4"/>
      <c r="D6065" s="4"/>
      <c r="E6065" s="4"/>
    </row>
    <row r="6066" spans="1:5" x14ac:dyDescent="0.2">
      <c r="A6066" s="4"/>
      <c r="B6066" s="4"/>
      <c r="C6066" s="4"/>
      <c r="D6066" s="4"/>
      <c r="E6066" s="4"/>
    </row>
    <row r="6067" spans="1:5" x14ac:dyDescent="0.2">
      <c r="A6067" s="4"/>
      <c r="B6067" s="4"/>
      <c r="C6067" s="4"/>
      <c r="D6067" s="4"/>
      <c r="E6067" s="4"/>
    </row>
    <row r="6068" spans="1:5" x14ac:dyDescent="0.2">
      <c r="A6068" s="4"/>
      <c r="B6068" s="4"/>
      <c r="C6068" s="4"/>
      <c r="D6068" s="4"/>
      <c r="E6068" s="4"/>
    </row>
    <row r="6069" spans="1:5" x14ac:dyDescent="0.2">
      <c r="A6069" s="4"/>
      <c r="B6069" s="4"/>
      <c r="C6069" s="4"/>
      <c r="D6069" s="4"/>
      <c r="E6069" s="4"/>
    </row>
    <row r="6070" spans="1:5" x14ac:dyDescent="0.2">
      <c r="A6070" s="4"/>
      <c r="B6070" s="4"/>
      <c r="C6070" s="4"/>
      <c r="D6070" s="4"/>
      <c r="E6070" s="4"/>
    </row>
    <row r="6071" spans="1:5" x14ac:dyDescent="0.2">
      <c r="A6071" s="4"/>
      <c r="B6071" s="4"/>
      <c r="C6071" s="4"/>
      <c r="D6071" s="4"/>
      <c r="E6071" s="4"/>
    </row>
    <row r="6072" spans="1:5" x14ac:dyDescent="0.2">
      <c r="A6072" s="4"/>
      <c r="B6072" s="4"/>
      <c r="C6072" s="4"/>
      <c r="D6072" s="4"/>
      <c r="E6072" s="4"/>
    </row>
    <row r="6073" spans="1:5" x14ac:dyDescent="0.2">
      <c r="A6073" s="4"/>
      <c r="B6073" s="4"/>
      <c r="C6073" s="4"/>
      <c r="D6073" s="4"/>
      <c r="E6073" s="4"/>
    </row>
    <row r="6074" spans="1:5" x14ac:dyDescent="0.2">
      <c r="A6074" s="4"/>
      <c r="B6074" s="4"/>
      <c r="C6074" s="4"/>
      <c r="D6074" s="4"/>
      <c r="E6074" s="4"/>
    </row>
    <row r="6075" spans="1:5" x14ac:dyDescent="0.2">
      <c r="A6075" s="4"/>
      <c r="B6075" s="4"/>
      <c r="C6075" s="4"/>
      <c r="D6075" s="4"/>
      <c r="E6075" s="4"/>
    </row>
    <row r="6076" spans="1:5" x14ac:dyDescent="0.2">
      <c r="A6076" s="4"/>
      <c r="B6076" s="4"/>
      <c r="C6076" s="4"/>
      <c r="D6076" s="4"/>
      <c r="E6076" s="4"/>
    </row>
    <row r="6077" spans="1:5" x14ac:dyDescent="0.2">
      <c r="A6077" s="4"/>
      <c r="B6077" s="4"/>
      <c r="C6077" s="4"/>
      <c r="D6077" s="4"/>
      <c r="E6077" s="4"/>
    </row>
    <row r="6078" spans="1:5" x14ac:dyDescent="0.2">
      <c r="A6078" s="4"/>
      <c r="B6078" s="4"/>
      <c r="C6078" s="4"/>
      <c r="D6078" s="4"/>
      <c r="E6078" s="4"/>
    </row>
    <row r="6079" spans="1:5" x14ac:dyDescent="0.2">
      <c r="A6079" s="4"/>
      <c r="B6079" s="4"/>
      <c r="C6079" s="4"/>
      <c r="D6079" s="4"/>
      <c r="E6079" s="4"/>
    </row>
    <row r="6080" spans="1:5" x14ac:dyDescent="0.2">
      <c r="A6080" s="4"/>
      <c r="B6080" s="4"/>
      <c r="C6080" s="4"/>
      <c r="D6080" s="4"/>
      <c r="E6080" s="4"/>
    </row>
    <row r="6081" spans="1:5" x14ac:dyDescent="0.2">
      <c r="A6081" s="4"/>
      <c r="B6081" s="4"/>
      <c r="C6081" s="4"/>
      <c r="D6081" s="4"/>
      <c r="E6081" s="4"/>
    </row>
    <row r="6082" spans="1:5" x14ac:dyDescent="0.2">
      <c r="A6082" s="4"/>
      <c r="B6082" s="4"/>
      <c r="C6082" s="4"/>
      <c r="D6082" s="4"/>
      <c r="E6082" s="4"/>
    </row>
    <row r="6083" spans="1:5" x14ac:dyDescent="0.2">
      <c r="A6083" s="4"/>
      <c r="B6083" s="4"/>
      <c r="C6083" s="4"/>
      <c r="D6083" s="4"/>
      <c r="E6083" s="4"/>
    </row>
    <row r="6084" spans="1:5" x14ac:dyDescent="0.2">
      <c r="A6084" s="4"/>
      <c r="B6084" s="4"/>
      <c r="C6084" s="4"/>
      <c r="D6084" s="4"/>
      <c r="E6084" s="4"/>
    </row>
    <row r="6085" spans="1:5" x14ac:dyDescent="0.2">
      <c r="A6085" s="4"/>
      <c r="B6085" s="4"/>
      <c r="C6085" s="4"/>
      <c r="D6085" s="4"/>
      <c r="E6085" s="4"/>
    </row>
    <row r="6086" spans="1:5" x14ac:dyDescent="0.2">
      <c r="A6086" s="4"/>
      <c r="B6086" s="4"/>
      <c r="C6086" s="4"/>
      <c r="D6086" s="4"/>
      <c r="E6086" s="4"/>
    </row>
    <row r="6087" spans="1:5" x14ac:dyDescent="0.2">
      <c r="A6087" s="4"/>
      <c r="B6087" s="4"/>
      <c r="C6087" s="4"/>
      <c r="D6087" s="4"/>
      <c r="E6087" s="4"/>
    </row>
    <row r="6088" spans="1:5" x14ac:dyDescent="0.2">
      <c r="A6088" s="4"/>
      <c r="B6088" s="4"/>
      <c r="C6088" s="4"/>
      <c r="D6088" s="4"/>
      <c r="E6088" s="4"/>
    </row>
    <row r="6089" spans="1:5" x14ac:dyDescent="0.2">
      <c r="A6089" s="4"/>
      <c r="B6089" s="4"/>
      <c r="C6089" s="4"/>
      <c r="D6089" s="4"/>
      <c r="E6089" s="4"/>
    </row>
    <row r="6090" spans="1:5" x14ac:dyDescent="0.2">
      <c r="A6090" s="4"/>
      <c r="B6090" s="4"/>
      <c r="C6090" s="4"/>
      <c r="D6090" s="4"/>
      <c r="E6090" s="4"/>
    </row>
    <row r="6091" spans="1:5" x14ac:dyDescent="0.2">
      <c r="A6091" s="4"/>
      <c r="B6091" s="4"/>
      <c r="C6091" s="4"/>
      <c r="D6091" s="4"/>
      <c r="E6091" s="4"/>
    </row>
    <row r="6092" spans="1:5" x14ac:dyDescent="0.2">
      <c r="A6092" s="4"/>
      <c r="B6092" s="4"/>
      <c r="C6092" s="4"/>
      <c r="D6092" s="4"/>
      <c r="E6092" s="4"/>
    </row>
    <row r="6093" spans="1:5" x14ac:dyDescent="0.2">
      <c r="A6093" s="4"/>
      <c r="B6093" s="4"/>
      <c r="C6093" s="4"/>
      <c r="D6093" s="4"/>
      <c r="E6093" s="4"/>
    </row>
    <row r="6094" spans="1:5" x14ac:dyDescent="0.2">
      <c r="A6094" s="4"/>
      <c r="B6094" s="4"/>
      <c r="C6094" s="4"/>
      <c r="D6094" s="4"/>
      <c r="E6094" s="4"/>
    </row>
    <row r="6095" spans="1:5" x14ac:dyDescent="0.2">
      <c r="A6095" s="4"/>
      <c r="B6095" s="4"/>
      <c r="C6095" s="4"/>
      <c r="D6095" s="4"/>
      <c r="E6095" s="4"/>
    </row>
    <row r="6096" spans="1:5" x14ac:dyDescent="0.2">
      <c r="A6096" s="4"/>
      <c r="B6096" s="4"/>
      <c r="C6096" s="4"/>
      <c r="D6096" s="4"/>
      <c r="E6096" s="4"/>
    </row>
    <row r="6097" spans="1:5" x14ac:dyDescent="0.2">
      <c r="A6097" s="4"/>
      <c r="B6097" s="4"/>
      <c r="C6097" s="4"/>
      <c r="D6097" s="4"/>
      <c r="E6097" s="4"/>
    </row>
    <row r="6098" spans="1:5" x14ac:dyDescent="0.2">
      <c r="A6098" s="4"/>
      <c r="B6098" s="4"/>
      <c r="C6098" s="4"/>
      <c r="D6098" s="4"/>
      <c r="E6098" s="4"/>
    </row>
    <row r="6099" spans="1:5" x14ac:dyDescent="0.2">
      <c r="A6099" s="4"/>
      <c r="B6099" s="4"/>
      <c r="C6099" s="4"/>
      <c r="D6099" s="4"/>
      <c r="E6099" s="4"/>
    </row>
    <row r="6100" spans="1:5" x14ac:dyDescent="0.2">
      <c r="A6100" s="4"/>
      <c r="B6100" s="4"/>
      <c r="C6100" s="4"/>
      <c r="D6100" s="4"/>
      <c r="E6100" s="4"/>
    </row>
    <row r="6101" spans="1:5" x14ac:dyDescent="0.2">
      <c r="A6101" s="4"/>
      <c r="B6101" s="4"/>
      <c r="C6101" s="4"/>
      <c r="D6101" s="4"/>
      <c r="E6101" s="4"/>
    </row>
    <row r="6102" spans="1:5" x14ac:dyDescent="0.2">
      <c r="A6102" s="4"/>
      <c r="B6102" s="4"/>
      <c r="C6102" s="4"/>
      <c r="D6102" s="4"/>
      <c r="E6102" s="4"/>
    </row>
    <row r="6103" spans="1:5" x14ac:dyDescent="0.2">
      <c r="A6103" s="4"/>
      <c r="B6103" s="4"/>
      <c r="C6103" s="4"/>
      <c r="D6103" s="4"/>
      <c r="E6103" s="4"/>
    </row>
    <row r="6104" spans="1:5" x14ac:dyDescent="0.2">
      <c r="A6104" s="4"/>
      <c r="B6104" s="4"/>
      <c r="C6104" s="4"/>
      <c r="D6104" s="4"/>
      <c r="E6104" s="4"/>
    </row>
    <row r="6105" spans="1:5" x14ac:dyDescent="0.2">
      <c r="A6105" s="4"/>
      <c r="B6105" s="4"/>
      <c r="C6105" s="4"/>
      <c r="D6105" s="4"/>
      <c r="E6105" s="4"/>
    </row>
    <row r="6106" spans="1:5" x14ac:dyDescent="0.2">
      <c r="A6106" s="4"/>
      <c r="B6106" s="4"/>
      <c r="C6106" s="4"/>
      <c r="D6106" s="4"/>
      <c r="E6106" s="4"/>
    </row>
    <row r="6107" spans="1:5" x14ac:dyDescent="0.2">
      <c r="A6107" s="4"/>
      <c r="B6107" s="4"/>
      <c r="C6107" s="4"/>
      <c r="D6107" s="4"/>
      <c r="E6107" s="4"/>
    </row>
    <row r="6108" spans="1:5" x14ac:dyDescent="0.2">
      <c r="A6108" s="4"/>
      <c r="B6108" s="4"/>
      <c r="C6108" s="4"/>
      <c r="D6108" s="4"/>
      <c r="E6108" s="4"/>
    </row>
    <row r="6109" spans="1:5" x14ac:dyDescent="0.2">
      <c r="A6109" s="4"/>
      <c r="B6109" s="4"/>
      <c r="C6109" s="4"/>
      <c r="D6109" s="4"/>
      <c r="E6109" s="4"/>
    </row>
    <row r="6110" spans="1:5" x14ac:dyDescent="0.2">
      <c r="A6110" s="4"/>
      <c r="B6110" s="4"/>
      <c r="C6110" s="4"/>
      <c r="D6110" s="4"/>
      <c r="E6110" s="4"/>
    </row>
    <row r="6111" spans="1:5" x14ac:dyDescent="0.2">
      <c r="A6111" s="4"/>
      <c r="B6111" s="4"/>
      <c r="C6111" s="4"/>
      <c r="D6111" s="4"/>
      <c r="E6111" s="4"/>
    </row>
    <row r="6112" spans="1:5" x14ac:dyDescent="0.2">
      <c r="A6112" s="4"/>
      <c r="B6112" s="4"/>
      <c r="C6112" s="4"/>
      <c r="D6112" s="4"/>
      <c r="E6112" s="4"/>
    </row>
    <row r="6113" spans="1:5" x14ac:dyDescent="0.2">
      <c r="A6113" s="4"/>
      <c r="B6113" s="4"/>
      <c r="C6113" s="4"/>
      <c r="D6113" s="4"/>
      <c r="E6113" s="4"/>
    </row>
    <row r="6114" spans="1:5" x14ac:dyDescent="0.2">
      <c r="A6114" s="4"/>
      <c r="B6114" s="4"/>
      <c r="C6114" s="4"/>
      <c r="D6114" s="4"/>
      <c r="E6114" s="4"/>
    </row>
    <row r="6115" spans="1:5" x14ac:dyDescent="0.2">
      <c r="A6115" s="4"/>
      <c r="B6115" s="4"/>
      <c r="C6115" s="4"/>
      <c r="D6115" s="4"/>
      <c r="E6115" s="4"/>
    </row>
    <row r="6116" spans="1:5" x14ac:dyDescent="0.2">
      <c r="A6116" s="4"/>
      <c r="B6116" s="4"/>
      <c r="C6116" s="4"/>
      <c r="D6116" s="4"/>
      <c r="E6116" s="4"/>
    </row>
    <row r="6117" spans="1:5" x14ac:dyDescent="0.2">
      <c r="A6117" s="4"/>
      <c r="B6117" s="4"/>
      <c r="C6117" s="4"/>
      <c r="D6117" s="4"/>
      <c r="E6117" s="4"/>
    </row>
    <row r="6118" spans="1:5" x14ac:dyDescent="0.2">
      <c r="A6118" s="4"/>
      <c r="B6118" s="4"/>
      <c r="C6118" s="4"/>
      <c r="D6118" s="4"/>
      <c r="E6118" s="4"/>
    </row>
    <row r="6119" spans="1:5" x14ac:dyDescent="0.2">
      <c r="A6119" s="4"/>
      <c r="B6119" s="4"/>
      <c r="C6119" s="4"/>
      <c r="D6119" s="4"/>
      <c r="E6119" s="4"/>
    </row>
    <row r="6120" spans="1:5" x14ac:dyDescent="0.2">
      <c r="A6120" s="4"/>
      <c r="B6120" s="4"/>
      <c r="C6120" s="4"/>
      <c r="D6120" s="4"/>
      <c r="E6120" s="4"/>
    </row>
    <row r="6121" spans="1:5" x14ac:dyDescent="0.2">
      <c r="A6121" s="4"/>
      <c r="B6121" s="4"/>
      <c r="C6121" s="4"/>
      <c r="D6121" s="4"/>
      <c r="E6121" s="4"/>
    </row>
    <row r="6122" spans="1:5" x14ac:dyDescent="0.2">
      <c r="A6122" s="4"/>
      <c r="B6122" s="4"/>
      <c r="C6122" s="4"/>
      <c r="D6122" s="4"/>
      <c r="E6122" s="4"/>
    </row>
    <row r="6123" spans="1:5" x14ac:dyDescent="0.2">
      <c r="A6123" s="4"/>
      <c r="B6123" s="4"/>
      <c r="C6123" s="4"/>
      <c r="D6123" s="4"/>
      <c r="E6123" s="4"/>
    </row>
    <row r="6124" spans="1:5" x14ac:dyDescent="0.2">
      <c r="A6124" s="4"/>
      <c r="B6124" s="4"/>
      <c r="C6124" s="4"/>
      <c r="D6124" s="4"/>
      <c r="E6124" s="4"/>
    </row>
    <row r="6125" spans="1:5" x14ac:dyDescent="0.2">
      <c r="A6125" s="4"/>
      <c r="B6125" s="4"/>
      <c r="C6125" s="4"/>
      <c r="D6125" s="4"/>
      <c r="E6125" s="4"/>
    </row>
    <row r="6126" spans="1:5" x14ac:dyDescent="0.2">
      <c r="A6126" s="4"/>
      <c r="B6126" s="4"/>
      <c r="C6126" s="4"/>
      <c r="D6126" s="4"/>
      <c r="E6126" s="4"/>
    </row>
    <row r="6127" spans="1:5" x14ac:dyDescent="0.2">
      <c r="A6127" s="4"/>
      <c r="B6127" s="4"/>
      <c r="C6127" s="4"/>
      <c r="D6127" s="4"/>
      <c r="E6127" s="4"/>
    </row>
    <row r="6128" spans="1:5" x14ac:dyDescent="0.2">
      <c r="A6128" s="4"/>
      <c r="B6128" s="4"/>
      <c r="C6128" s="4"/>
      <c r="D6128" s="4"/>
      <c r="E6128" s="4"/>
    </row>
    <row r="6129" spans="1:5" x14ac:dyDescent="0.2">
      <c r="A6129" s="4"/>
      <c r="B6129" s="4"/>
      <c r="C6129" s="4"/>
      <c r="D6129" s="4"/>
      <c r="E6129" s="4"/>
    </row>
    <row r="6130" spans="1:5" x14ac:dyDescent="0.2">
      <c r="A6130" s="4"/>
      <c r="B6130" s="4"/>
      <c r="C6130" s="4"/>
      <c r="D6130" s="4"/>
      <c r="E6130" s="4"/>
    </row>
    <row r="6131" spans="1:5" x14ac:dyDescent="0.2">
      <c r="A6131" s="4"/>
      <c r="B6131" s="4"/>
      <c r="C6131" s="4"/>
      <c r="D6131" s="4"/>
      <c r="E6131" s="4"/>
    </row>
    <row r="6132" spans="1:5" x14ac:dyDescent="0.2">
      <c r="A6132" s="4"/>
      <c r="B6132" s="4"/>
      <c r="C6132" s="4"/>
      <c r="D6132" s="4"/>
      <c r="E6132" s="4"/>
    </row>
    <row r="6133" spans="1:5" x14ac:dyDescent="0.2">
      <c r="A6133" s="4"/>
      <c r="B6133" s="4"/>
      <c r="C6133" s="4"/>
      <c r="D6133" s="4"/>
      <c r="E6133" s="4"/>
    </row>
    <row r="6134" spans="1:5" x14ac:dyDescent="0.2">
      <c r="A6134" s="4"/>
      <c r="B6134" s="4"/>
      <c r="C6134" s="4"/>
      <c r="D6134" s="4"/>
      <c r="E6134" s="4"/>
    </row>
    <row r="6135" spans="1:5" x14ac:dyDescent="0.2">
      <c r="A6135" s="4"/>
      <c r="B6135" s="4"/>
      <c r="C6135" s="4"/>
      <c r="D6135" s="4"/>
      <c r="E6135" s="4"/>
    </row>
    <row r="6136" spans="1:5" x14ac:dyDescent="0.2">
      <c r="A6136" s="4"/>
      <c r="B6136" s="4"/>
      <c r="C6136" s="4"/>
      <c r="D6136" s="4"/>
      <c r="E6136" s="4"/>
    </row>
    <row r="6137" spans="1:5" x14ac:dyDescent="0.2">
      <c r="A6137" s="4"/>
      <c r="B6137" s="4"/>
      <c r="C6137" s="4"/>
      <c r="D6137" s="4"/>
      <c r="E6137" s="4"/>
    </row>
    <row r="6138" spans="1:5" x14ac:dyDescent="0.2">
      <c r="A6138" s="4"/>
      <c r="B6138" s="4"/>
      <c r="C6138" s="4"/>
      <c r="D6138" s="4"/>
      <c r="E6138" s="4"/>
    </row>
    <row r="6139" spans="1:5" x14ac:dyDescent="0.2">
      <c r="A6139" s="4"/>
      <c r="B6139" s="4"/>
      <c r="C6139" s="4"/>
      <c r="D6139" s="4"/>
      <c r="E6139" s="4"/>
    </row>
    <row r="6140" spans="1:5" x14ac:dyDescent="0.2">
      <c r="A6140" s="4"/>
      <c r="B6140" s="4"/>
      <c r="C6140" s="4"/>
      <c r="D6140" s="4"/>
      <c r="E6140" s="4"/>
    </row>
    <row r="6141" spans="1:5" x14ac:dyDescent="0.2">
      <c r="A6141" s="4"/>
      <c r="B6141" s="4"/>
      <c r="C6141" s="4"/>
      <c r="D6141" s="4"/>
      <c r="E6141" s="4"/>
    </row>
    <row r="6142" spans="1:5" x14ac:dyDescent="0.2">
      <c r="A6142" s="4"/>
      <c r="B6142" s="4"/>
      <c r="C6142" s="4"/>
      <c r="D6142" s="4"/>
      <c r="E6142" s="4"/>
    </row>
    <row r="6143" spans="1:5" x14ac:dyDescent="0.2">
      <c r="A6143" s="4"/>
      <c r="B6143" s="4"/>
      <c r="C6143" s="4"/>
      <c r="D6143" s="4"/>
      <c r="E6143" s="4"/>
    </row>
    <row r="6144" spans="1:5" x14ac:dyDescent="0.2">
      <c r="A6144" s="4"/>
      <c r="B6144" s="4"/>
      <c r="C6144" s="4"/>
      <c r="D6144" s="4"/>
      <c r="E6144" s="4"/>
    </row>
    <row r="6145" spans="1:5" x14ac:dyDescent="0.2">
      <c r="A6145" s="4"/>
      <c r="B6145" s="4"/>
      <c r="C6145" s="4"/>
      <c r="D6145" s="4"/>
      <c r="E6145" s="4"/>
    </row>
    <row r="6146" spans="1:5" x14ac:dyDescent="0.2">
      <c r="A6146" s="4"/>
      <c r="B6146" s="4"/>
      <c r="C6146" s="4"/>
      <c r="D6146" s="4"/>
      <c r="E6146" s="4"/>
    </row>
    <row r="6147" spans="1:5" x14ac:dyDescent="0.2">
      <c r="A6147" s="4"/>
      <c r="B6147" s="4"/>
      <c r="C6147" s="4"/>
      <c r="D6147" s="4"/>
      <c r="E6147" s="4"/>
    </row>
    <row r="6148" spans="1:5" x14ac:dyDescent="0.2">
      <c r="A6148" s="4"/>
      <c r="B6148" s="4"/>
      <c r="C6148" s="4"/>
      <c r="D6148" s="4"/>
      <c r="E6148" s="4"/>
    </row>
    <row r="6149" spans="1:5" x14ac:dyDescent="0.2">
      <c r="A6149" s="4"/>
      <c r="B6149" s="4"/>
      <c r="C6149" s="4"/>
      <c r="D6149" s="4"/>
      <c r="E6149" s="4"/>
    </row>
    <row r="6150" spans="1:5" x14ac:dyDescent="0.2">
      <c r="A6150" s="4"/>
      <c r="B6150" s="4"/>
      <c r="C6150" s="4"/>
      <c r="D6150" s="4"/>
      <c r="E6150" s="4"/>
    </row>
    <row r="6151" spans="1:5" x14ac:dyDescent="0.2">
      <c r="A6151" s="4"/>
      <c r="B6151" s="4"/>
      <c r="C6151" s="4"/>
      <c r="D6151" s="4"/>
      <c r="E6151" s="4"/>
    </row>
    <row r="6152" spans="1:5" x14ac:dyDescent="0.2">
      <c r="A6152" s="4"/>
      <c r="B6152" s="4"/>
      <c r="C6152" s="4"/>
      <c r="D6152" s="4"/>
      <c r="E6152" s="4"/>
    </row>
    <row r="6153" spans="1:5" x14ac:dyDescent="0.2">
      <c r="A6153" s="4"/>
      <c r="B6153" s="4"/>
      <c r="C6153" s="4"/>
      <c r="D6153" s="4"/>
      <c r="E6153" s="4"/>
    </row>
    <row r="6154" spans="1:5" x14ac:dyDescent="0.2">
      <c r="A6154" s="4"/>
      <c r="B6154" s="4"/>
      <c r="C6154" s="4"/>
      <c r="D6154" s="4"/>
      <c r="E6154" s="4"/>
    </row>
    <row r="6155" spans="1:5" x14ac:dyDescent="0.2">
      <c r="A6155" s="4"/>
      <c r="B6155" s="4"/>
      <c r="C6155" s="4"/>
      <c r="D6155" s="4"/>
      <c r="E6155" s="4"/>
    </row>
    <row r="6156" spans="1:5" x14ac:dyDescent="0.2">
      <c r="A6156" s="4"/>
      <c r="B6156" s="4"/>
      <c r="C6156" s="4"/>
      <c r="D6156" s="4"/>
      <c r="E6156" s="4"/>
    </row>
    <row r="6157" spans="1:5" x14ac:dyDescent="0.2">
      <c r="A6157" s="4"/>
      <c r="B6157" s="4"/>
      <c r="C6157" s="4"/>
      <c r="D6157" s="4"/>
      <c r="E6157" s="4"/>
    </row>
    <row r="6158" spans="1:5" x14ac:dyDescent="0.2">
      <c r="A6158" s="4"/>
      <c r="B6158" s="4"/>
      <c r="C6158" s="4"/>
      <c r="D6158" s="4"/>
      <c r="E6158" s="4"/>
    </row>
    <row r="6159" spans="1:5" x14ac:dyDescent="0.2">
      <c r="A6159" s="4"/>
      <c r="B6159" s="4"/>
      <c r="C6159" s="4"/>
      <c r="D6159" s="4"/>
      <c r="E6159" s="4"/>
    </row>
    <row r="6160" spans="1:5" x14ac:dyDescent="0.2">
      <c r="A6160" s="4"/>
      <c r="B6160" s="4"/>
      <c r="C6160" s="4"/>
      <c r="D6160" s="4"/>
      <c r="E6160" s="4"/>
    </row>
    <row r="6161" spans="1:5" x14ac:dyDescent="0.2">
      <c r="A6161" s="4"/>
      <c r="B6161" s="4"/>
      <c r="C6161" s="4"/>
      <c r="D6161" s="4"/>
      <c r="E6161" s="4"/>
    </row>
    <row r="6162" spans="1:5" x14ac:dyDescent="0.2">
      <c r="A6162" s="4"/>
      <c r="B6162" s="4"/>
      <c r="C6162" s="4"/>
      <c r="D6162" s="4"/>
      <c r="E6162" s="4"/>
    </row>
    <row r="6163" spans="1:5" x14ac:dyDescent="0.2">
      <c r="A6163" s="4"/>
      <c r="B6163" s="4"/>
      <c r="C6163" s="4"/>
      <c r="D6163" s="4"/>
      <c r="E6163" s="4"/>
    </row>
    <row r="6164" spans="1:5" x14ac:dyDescent="0.2">
      <c r="A6164" s="4"/>
      <c r="B6164" s="4"/>
      <c r="C6164" s="4"/>
      <c r="D6164" s="4"/>
      <c r="E6164" s="4"/>
    </row>
    <row r="6165" spans="1:5" x14ac:dyDescent="0.2">
      <c r="A6165" s="4"/>
      <c r="B6165" s="4"/>
      <c r="C6165" s="4"/>
      <c r="D6165" s="4"/>
      <c r="E6165" s="4"/>
    </row>
    <row r="6166" spans="1:5" x14ac:dyDescent="0.2">
      <c r="A6166" s="4"/>
      <c r="B6166" s="4"/>
      <c r="C6166" s="4"/>
      <c r="D6166" s="4"/>
      <c r="E6166" s="4"/>
    </row>
    <row r="6167" spans="1:5" x14ac:dyDescent="0.2">
      <c r="A6167" s="4"/>
      <c r="B6167" s="4"/>
      <c r="C6167" s="4"/>
      <c r="D6167" s="4"/>
      <c r="E6167" s="4"/>
    </row>
    <row r="6168" spans="1:5" x14ac:dyDescent="0.2">
      <c r="A6168" s="4"/>
      <c r="B6168" s="4"/>
      <c r="C6168" s="4"/>
      <c r="D6168" s="4"/>
      <c r="E6168" s="4"/>
    </row>
    <row r="6169" spans="1:5" x14ac:dyDescent="0.2">
      <c r="A6169" s="4"/>
      <c r="B6169" s="4"/>
      <c r="C6169" s="4"/>
      <c r="D6169" s="4"/>
      <c r="E6169" s="4"/>
    </row>
    <row r="6170" spans="1:5" x14ac:dyDescent="0.2">
      <c r="A6170" s="4"/>
      <c r="B6170" s="4"/>
      <c r="C6170" s="4"/>
      <c r="D6170" s="4"/>
      <c r="E6170" s="4"/>
    </row>
    <row r="6171" spans="1:5" x14ac:dyDescent="0.2">
      <c r="A6171" s="4"/>
      <c r="B6171" s="4"/>
      <c r="C6171" s="4"/>
      <c r="D6171" s="4"/>
      <c r="E6171" s="4"/>
    </row>
    <row r="6172" spans="1:5" x14ac:dyDescent="0.2">
      <c r="A6172" s="4"/>
      <c r="B6172" s="4"/>
      <c r="C6172" s="4"/>
      <c r="D6172" s="4"/>
      <c r="E6172" s="4"/>
    </row>
    <row r="6173" spans="1:5" x14ac:dyDescent="0.2">
      <c r="A6173" s="4"/>
      <c r="B6173" s="4"/>
      <c r="C6173" s="4"/>
      <c r="D6173" s="4"/>
      <c r="E6173" s="4"/>
    </row>
    <row r="6174" spans="1:5" x14ac:dyDescent="0.2">
      <c r="A6174" s="4"/>
      <c r="B6174" s="4"/>
      <c r="C6174" s="4"/>
      <c r="D6174" s="4"/>
      <c r="E6174" s="4"/>
    </row>
    <row r="6175" spans="1:5" x14ac:dyDescent="0.2">
      <c r="A6175" s="4"/>
      <c r="B6175" s="4"/>
      <c r="C6175" s="4"/>
      <c r="D6175" s="4"/>
      <c r="E6175" s="4"/>
    </row>
    <row r="6176" spans="1:5" x14ac:dyDescent="0.2">
      <c r="A6176" s="4"/>
      <c r="B6176" s="4"/>
      <c r="C6176" s="4"/>
      <c r="D6176" s="4"/>
      <c r="E6176" s="4"/>
    </row>
    <row r="6177" spans="1:5" x14ac:dyDescent="0.2">
      <c r="A6177" s="4"/>
      <c r="B6177" s="4"/>
      <c r="C6177" s="4"/>
      <c r="D6177" s="4"/>
      <c r="E6177" s="4"/>
    </row>
    <row r="6178" spans="1:5" x14ac:dyDescent="0.2">
      <c r="A6178" s="4"/>
      <c r="B6178" s="4"/>
      <c r="C6178" s="4"/>
      <c r="D6178" s="4"/>
      <c r="E6178" s="4"/>
    </row>
    <row r="6179" spans="1:5" x14ac:dyDescent="0.2">
      <c r="A6179" s="4"/>
      <c r="B6179" s="4"/>
      <c r="C6179" s="4"/>
      <c r="D6179" s="4"/>
      <c r="E6179" s="4"/>
    </row>
    <row r="6180" spans="1:5" x14ac:dyDescent="0.2">
      <c r="A6180" s="4"/>
      <c r="B6180" s="4"/>
      <c r="C6180" s="4"/>
      <c r="D6180" s="4"/>
      <c r="E6180" s="4"/>
    </row>
    <row r="6181" spans="1:5" x14ac:dyDescent="0.2">
      <c r="A6181" s="4"/>
      <c r="B6181" s="4"/>
      <c r="C6181" s="4"/>
      <c r="D6181" s="4"/>
      <c r="E6181" s="4"/>
    </row>
    <row r="6182" spans="1:5" x14ac:dyDescent="0.2">
      <c r="A6182" s="4"/>
      <c r="B6182" s="4"/>
      <c r="C6182" s="4"/>
      <c r="D6182" s="4"/>
      <c r="E6182" s="4"/>
    </row>
    <row r="6183" spans="1:5" x14ac:dyDescent="0.2">
      <c r="A6183" s="4"/>
      <c r="B6183" s="4"/>
      <c r="C6183" s="4"/>
      <c r="D6183" s="4"/>
      <c r="E6183" s="4"/>
    </row>
    <row r="6184" spans="1:5" x14ac:dyDescent="0.2">
      <c r="A6184" s="4"/>
      <c r="B6184" s="4"/>
      <c r="C6184" s="4"/>
      <c r="D6184" s="4"/>
      <c r="E6184" s="4"/>
    </row>
    <row r="6185" spans="1:5" x14ac:dyDescent="0.2">
      <c r="A6185" s="4"/>
      <c r="B6185" s="4"/>
      <c r="C6185" s="4"/>
      <c r="D6185" s="4"/>
      <c r="E6185" s="4"/>
    </row>
    <row r="6186" spans="1:5" x14ac:dyDescent="0.2">
      <c r="A6186" s="4"/>
      <c r="B6186" s="4"/>
      <c r="C6186" s="4"/>
      <c r="D6186" s="4"/>
      <c r="E6186" s="4"/>
    </row>
    <row r="6187" spans="1:5" x14ac:dyDescent="0.2">
      <c r="A6187" s="4"/>
      <c r="B6187" s="4"/>
      <c r="C6187" s="4"/>
      <c r="D6187" s="4"/>
      <c r="E6187" s="4"/>
    </row>
    <row r="6188" spans="1:5" x14ac:dyDescent="0.2">
      <c r="A6188" s="4"/>
      <c r="B6188" s="4"/>
      <c r="C6188" s="4"/>
      <c r="D6188" s="4"/>
      <c r="E6188" s="4"/>
    </row>
    <row r="6189" spans="1:5" x14ac:dyDescent="0.2">
      <c r="A6189" s="4"/>
      <c r="B6189" s="4"/>
      <c r="C6189" s="4"/>
      <c r="D6189" s="4"/>
      <c r="E6189" s="4"/>
    </row>
    <row r="6190" spans="1:5" x14ac:dyDescent="0.2">
      <c r="A6190" s="4"/>
      <c r="B6190" s="4"/>
      <c r="C6190" s="4"/>
      <c r="D6190" s="4"/>
      <c r="E6190" s="4"/>
    </row>
    <row r="6191" spans="1:5" x14ac:dyDescent="0.2">
      <c r="A6191" s="4"/>
      <c r="B6191" s="4"/>
      <c r="C6191" s="4"/>
      <c r="D6191" s="4"/>
      <c r="E6191" s="4"/>
    </row>
    <row r="6192" spans="1:5" x14ac:dyDescent="0.2">
      <c r="A6192" s="4"/>
      <c r="B6192" s="4"/>
      <c r="C6192" s="4"/>
      <c r="D6192" s="4"/>
      <c r="E6192" s="4"/>
    </row>
    <row r="6193" spans="1:5" x14ac:dyDescent="0.2">
      <c r="A6193" s="4"/>
      <c r="B6193" s="4"/>
      <c r="C6193" s="4"/>
      <c r="D6193" s="4"/>
      <c r="E6193" s="4"/>
    </row>
    <row r="6194" spans="1:5" x14ac:dyDescent="0.2">
      <c r="A6194" s="4"/>
      <c r="B6194" s="4"/>
      <c r="C6194" s="4"/>
      <c r="D6194" s="4"/>
      <c r="E6194" s="4"/>
    </row>
    <row r="6195" spans="1:5" x14ac:dyDescent="0.2">
      <c r="A6195" s="4"/>
      <c r="B6195" s="4"/>
      <c r="C6195" s="4"/>
      <c r="D6195" s="4"/>
      <c r="E6195" s="4"/>
    </row>
    <row r="6196" spans="1:5" x14ac:dyDescent="0.2">
      <c r="A6196" s="4"/>
      <c r="B6196" s="4"/>
      <c r="C6196" s="4"/>
      <c r="D6196" s="4"/>
      <c r="E6196" s="4"/>
    </row>
    <row r="6197" spans="1:5" x14ac:dyDescent="0.2">
      <c r="A6197" s="4"/>
      <c r="B6197" s="4"/>
      <c r="C6197" s="4"/>
      <c r="D6197" s="4"/>
      <c r="E6197" s="4"/>
    </row>
    <row r="6198" spans="1:5" x14ac:dyDescent="0.2">
      <c r="A6198" s="4"/>
      <c r="B6198" s="4"/>
      <c r="C6198" s="4"/>
      <c r="D6198" s="4"/>
      <c r="E6198" s="4"/>
    </row>
    <row r="6199" spans="1:5" x14ac:dyDescent="0.2">
      <c r="A6199" s="4"/>
      <c r="B6199" s="4"/>
      <c r="C6199" s="4"/>
      <c r="D6199" s="4"/>
      <c r="E6199" s="4"/>
    </row>
    <row r="6200" spans="1:5" x14ac:dyDescent="0.2">
      <c r="A6200" s="4"/>
      <c r="B6200" s="4"/>
      <c r="C6200" s="4"/>
      <c r="D6200" s="4"/>
      <c r="E6200" s="4"/>
    </row>
    <row r="6201" spans="1:5" x14ac:dyDescent="0.2">
      <c r="A6201" s="4"/>
      <c r="B6201" s="4"/>
      <c r="C6201" s="4"/>
      <c r="D6201" s="4"/>
      <c r="E6201" s="4"/>
    </row>
    <row r="6202" spans="1:5" x14ac:dyDescent="0.2">
      <c r="A6202" s="4"/>
      <c r="B6202" s="4"/>
      <c r="C6202" s="4"/>
      <c r="D6202" s="4"/>
      <c r="E6202" s="4"/>
    </row>
    <row r="6203" spans="1:5" x14ac:dyDescent="0.2">
      <c r="A6203" s="4"/>
      <c r="B6203" s="4"/>
      <c r="C6203" s="4"/>
      <c r="D6203" s="4"/>
      <c r="E6203" s="4"/>
    </row>
    <row r="6204" spans="1:5" x14ac:dyDescent="0.2">
      <c r="A6204" s="4"/>
      <c r="B6204" s="4"/>
      <c r="C6204" s="4"/>
      <c r="D6204" s="4"/>
      <c r="E6204" s="4"/>
    </row>
    <row r="6205" spans="1:5" x14ac:dyDescent="0.2">
      <c r="A6205" s="4"/>
      <c r="B6205" s="4"/>
      <c r="C6205" s="4"/>
      <c r="D6205" s="4"/>
      <c r="E6205" s="4"/>
    </row>
    <row r="6206" spans="1:5" x14ac:dyDescent="0.2">
      <c r="A6206" s="4"/>
      <c r="B6206" s="4"/>
      <c r="C6206" s="4"/>
      <c r="D6206" s="4"/>
      <c r="E6206" s="4"/>
    </row>
    <row r="6207" spans="1:5" x14ac:dyDescent="0.2">
      <c r="A6207" s="4"/>
      <c r="B6207" s="4"/>
      <c r="C6207" s="4"/>
      <c r="D6207" s="4"/>
      <c r="E6207" s="4"/>
    </row>
    <row r="6208" spans="1:5" x14ac:dyDescent="0.2">
      <c r="A6208" s="4"/>
      <c r="B6208" s="4"/>
      <c r="C6208" s="4"/>
      <c r="D6208" s="4"/>
      <c r="E6208" s="4"/>
    </row>
    <row r="6209" spans="1:5" x14ac:dyDescent="0.2">
      <c r="A6209" s="4"/>
      <c r="B6209" s="4"/>
      <c r="C6209" s="4"/>
      <c r="D6209" s="4"/>
      <c r="E6209" s="4"/>
    </row>
    <row r="6210" spans="1:5" x14ac:dyDescent="0.2">
      <c r="A6210" s="4"/>
      <c r="B6210" s="4"/>
      <c r="C6210" s="4"/>
      <c r="D6210" s="4"/>
      <c r="E6210" s="4"/>
    </row>
    <row r="6211" spans="1:5" x14ac:dyDescent="0.2">
      <c r="A6211" s="4"/>
      <c r="B6211" s="4"/>
      <c r="C6211" s="4"/>
      <c r="D6211" s="4"/>
      <c r="E6211" s="4"/>
    </row>
    <row r="6212" spans="1:5" x14ac:dyDescent="0.2">
      <c r="A6212" s="4"/>
      <c r="B6212" s="4"/>
      <c r="C6212" s="4"/>
      <c r="D6212" s="4"/>
      <c r="E6212" s="4"/>
    </row>
    <row r="6213" spans="1:5" x14ac:dyDescent="0.2">
      <c r="A6213" s="4"/>
      <c r="B6213" s="4"/>
      <c r="C6213" s="4"/>
      <c r="D6213" s="4"/>
      <c r="E6213" s="4"/>
    </row>
    <row r="6214" spans="1:5" x14ac:dyDescent="0.2">
      <c r="A6214" s="4"/>
      <c r="B6214" s="4"/>
      <c r="C6214" s="4"/>
      <c r="D6214" s="4"/>
      <c r="E6214" s="4"/>
    </row>
    <row r="6215" spans="1:5" x14ac:dyDescent="0.2">
      <c r="A6215" s="4"/>
      <c r="B6215" s="4"/>
      <c r="C6215" s="4"/>
      <c r="D6215" s="4"/>
      <c r="E6215" s="4"/>
    </row>
    <row r="6216" spans="1:5" x14ac:dyDescent="0.2">
      <c r="A6216" s="4"/>
      <c r="B6216" s="4"/>
      <c r="C6216" s="4"/>
      <c r="D6216" s="4"/>
      <c r="E6216" s="4"/>
    </row>
    <row r="6217" spans="1:5" x14ac:dyDescent="0.2">
      <c r="A6217" s="4"/>
      <c r="B6217" s="4"/>
      <c r="C6217" s="4"/>
      <c r="D6217" s="4"/>
      <c r="E6217" s="4"/>
    </row>
    <row r="6218" spans="1:5" x14ac:dyDescent="0.2">
      <c r="A6218" s="4"/>
      <c r="B6218" s="4"/>
      <c r="C6218" s="4"/>
      <c r="D6218" s="4"/>
      <c r="E6218" s="4"/>
    </row>
    <row r="6219" spans="1:5" x14ac:dyDescent="0.2">
      <c r="A6219" s="4"/>
      <c r="B6219" s="4"/>
      <c r="C6219" s="4"/>
      <c r="D6219" s="4"/>
      <c r="E6219" s="4"/>
    </row>
    <row r="6220" spans="1:5" x14ac:dyDescent="0.2">
      <c r="A6220" s="4"/>
      <c r="B6220" s="4"/>
      <c r="C6220" s="4"/>
      <c r="D6220" s="4"/>
      <c r="E6220" s="4"/>
    </row>
    <row r="6221" spans="1:5" x14ac:dyDescent="0.2">
      <c r="A6221" s="4"/>
      <c r="B6221" s="4"/>
      <c r="C6221" s="4"/>
      <c r="D6221" s="4"/>
      <c r="E6221" s="4"/>
    </row>
    <row r="6222" spans="1:5" x14ac:dyDescent="0.2">
      <c r="A6222" s="4"/>
      <c r="B6222" s="4"/>
      <c r="C6222" s="4"/>
      <c r="D6222" s="4"/>
      <c r="E6222" s="4"/>
    </row>
    <row r="6223" spans="1:5" x14ac:dyDescent="0.2">
      <c r="A6223" s="4"/>
      <c r="B6223" s="4"/>
      <c r="C6223" s="4"/>
      <c r="D6223" s="4"/>
      <c r="E6223" s="4"/>
    </row>
    <row r="6224" spans="1:5" x14ac:dyDescent="0.2">
      <c r="A6224" s="4"/>
      <c r="B6224" s="4"/>
      <c r="C6224" s="4"/>
      <c r="D6224" s="4"/>
      <c r="E6224" s="4"/>
    </row>
    <row r="6225" spans="1:5" x14ac:dyDescent="0.2">
      <c r="A6225" s="4"/>
      <c r="B6225" s="4"/>
      <c r="C6225" s="4"/>
      <c r="D6225" s="4"/>
      <c r="E6225" s="4"/>
    </row>
    <row r="6226" spans="1:5" x14ac:dyDescent="0.2">
      <c r="A6226" s="4"/>
      <c r="B6226" s="4"/>
      <c r="C6226" s="4"/>
      <c r="D6226" s="4"/>
      <c r="E6226" s="4"/>
    </row>
    <row r="6227" spans="1:5" x14ac:dyDescent="0.2">
      <c r="A6227" s="4"/>
      <c r="B6227" s="4"/>
      <c r="C6227" s="4"/>
      <c r="D6227" s="4"/>
      <c r="E6227" s="4"/>
    </row>
    <row r="6228" spans="1:5" x14ac:dyDescent="0.2">
      <c r="A6228" s="4"/>
      <c r="B6228" s="4"/>
      <c r="C6228" s="4"/>
      <c r="D6228" s="4"/>
      <c r="E6228" s="4"/>
    </row>
    <row r="6229" spans="1:5" x14ac:dyDescent="0.2">
      <c r="A6229" s="4"/>
      <c r="B6229" s="4"/>
      <c r="C6229" s="4"/>
      <c r="D6229" s="4"/>
      <c r="E6229" s="4"/>
    </row>
    <row r="6230" spans="1:5" x14ac:dyDescent="0.2">
      <c r="A6230" s="4"/>
      <c r="B6230" s="4"/>
      <c r="C6230" s="4"/>
      <c r="D6230" s="4"/>
      <c r="E6230" s="4"/>
    </row>
    <row r="6231" spans="1:5" x14ac:dyDescent="0.2">
      <c r="A6231" s="4"/>
      <c r="B6231" s="4"/>
      <c r="C6231" s="4"/>
      <c r="D6231" s="4"/>
      <c r="E6231" s="4"/>
    </row>
    <row r="6232" spans="1:5" x14ac:dyDescent="0.2">
      <c r="A6232" s="4"/>
      <c r="B6232" s="4"/>
      <c r="C6232" s="4"/>
      <c r="D6232" s="4"/>
      <c r="E6232" s="4"/>
    </row>
    <row r="6233" spans="1:5" x14ac:dyDescent="0.2">
      <c r="A6233" s="4"/>
      <c r="B6233" s="4"/>
      <c r="C6233" s="4"/>
      <c r="D6233" s="4"/>
      <c r="E6233" s="4"/>
    </row>
    <row r="6234" spans="1:5" x14ac:dyDescent="0.2">
      <c r="A6234" s="4"/>
      <c r="B6234" s="4"/>
      <c r="C6234" s="4"/>
      <c r="D6234" s="4"/>
      <c r="E6234" s="4"/>
    </row>
    <row r="6235" spans="1:5" x14ac:dyDescent="0.2">
      <c r="A6235" s="4"/>
      <c r="B6235" s="4"/>
      <c r="C6235" s="4"/>
      <c r="D6235" s="4"/>
      <c r="E6235" s="4"/>
    </row>
    <row r="6236" spans="1:5" x14ac:dyDescent="0.2">
      <c r="A6236" s="4"/>
      <c r="B6236" s="4"/>
      <c r="C6236" s="4"/>
      <c r="D6236" s="4"/>
      <c r="E6236" s="4"/>
    </row>
    <row r="6237" spans="1:5" x14ac:dyDescent="0.2">
      <c r="A6237" s="4"/>
      <c r="B6237" s="4"/>
      <c r="C6237" s="4"/>
      <c r="D6237" s="4"/>
      <c r="E6237" s="4"/>
    </row>
    <row r="6238" spans="1:5" x14ac:dyDescent="0.2">
      <c r="A6238" s="4"/>
      <c r="B6238" s="4"/>
      <c r="C6238" s="4"/>
      <c r="D6238" s="4"/>
      <c r="E6238" s="4"/>
    </row>
    <row r="6239" spans="1:5" x14ac:dyDescent="0.2">
      <c r="A6239" s="4"/>
      <c r="B6239" s="4"/>
      <c r="C6239" s="4"/>
      <c r="D6239" s="4"/>
      <c r="E6239" s="4"/>
    </row>
    <row r="6240" spans="1:5" x14ac:dyDescent="0.2">
      <c r="A6240" s="4"/>
      <c r="B6240" s="4"/>
      <c r="C6240" s="4"/>
      <c r="D6240" s="4"/>
      <c r="E6240" s="4"/>
    </row>
    <row r="6241" spans="1:5" x14ac:dyDescent="0.2">
      <c r="A6241" s="4"/>
      <c r="B6241" s="4"/>
      <c r="C6241" s="4"/>
      <c r="D6241" s="4"/>
      <c r="E6241" s="4"/>
    </row>
    <row r="6242" spans="1:5" x14ac:dyDescent="0.2">
      <c r="A6242" s="4"/>
      <c r="B6242" s="4"/>
      <c r="C6242" s="4"/>
      <c r="D6242" s="4"/>
      <c r="E6242" s="4"/>
    </row>
    <row r="6243" spans="1:5" x14ac:dyDescent="0.2">
      <c r="A6243" s="4"/>
      <c r="B6243" s="4"/>
      <c r="C6243" s="4"/>
      <c r="D6243" s="4"/>
      <c r="E6243" s="4"/>
    </row>
    <row r="6244" spans="1:5" x14ac:dyDescent="0.2">
      <c r="A6244" s="4"/>
      <c r="B6244" s="4"/>
      <c r="C6244" s="4"/>
      <c r="D6244" s="4"/>
      <c r="E6244" s="4"/>
    </row>
    <row r="6245" spans="1:5" x14ac:dyDescent="0.2">
      <c r="A6245" s="4"/>
      <c r="B6245" s="4"/>
      <c r="C6245" s="4"/>
      <c r="D6245" s="4"/>
      <c r="E6245" s="4"/>
    </row>
    <row r="6246" spans="1:5" x14ac:dyDescent="0.2">
      <c r="A6246" s="4"/>
      <c r="B6246" s="4"/>
      <c r="C6246" s="4"/>
      <c r="D6246" s="4"/>
      <c r="E6246" s="4"/>
    </row>
    <row r="6247" spans="1:5" x14ac:dyDescent="0.2">
      <c r="A6247" s="4"/>
      <c r="B6247" s="4"/>
      <c r="C6247" s="4"/>
      <c r="D6247" s="4"/>
      <c r="E6247" s="4"/>
    </row>
    <row r="6248" spans="1:5" x14ac:dyDescent="0.2">
      <c r="A6248" s="4"/>
      <c r="B6248" s="4"/>
      <c r="C6248" s="4"/>
      <c r="D6248" s="4"/>
      <c r="E6248" s="4"/>
    </row>
    <row r="6249" spans="1:5" x14ac:dyDescent="0.2">
      <c r="A6249" s="4"/>
      <c r="B6249" s="4"/>
      <c r="C6249" s="4"/>
      <c r="D6249" s="4"/>
      <c r="E6249" s="4"/>
    </row>
    <row r="6250" spans="1:5" x14ac:dyDescent="0.2">
      <c r="A6250" s="4"/>
      <c r="B6250" s="4"/>
      <c r="C6250" s="4"/>
      <c r="D6250" s="4"/>
      <c r="E6250" s="4"/>
    </row>
    <row r="6251" spans="1:5" x14ac:dyDescent="0.2">
      <c r="A6251" s="4"/>
      <c r="B6251" s="4"/>
      <c r="C6251" s="4"/>
      <c r="D6251" s="4"/>
      <c r="E6251" s="4"/>
    </row>
    <row r="6252" spans="1:5" x14ac:dyDescent="0.2">
      <c r="A6252" s="4"/>
      <c r="B6252" s="4"/>
      <c r="C6252" s="4"/>
      <c r="D6252" s="4"/>
      <c r="E6252" s="4"/>
    </row>
    <row r="6253" spans="1:5" x14ac:dyDescent="0.2">
      <c r="A6253" s="4"/>
      <c r="B6253" s="4"/>
      <c r="C6253" s="4"/>
      <c r="D6253" s="4"/>
      <c r="E6253" s="4"/>
    </row>
    <row r="6254" spans="1:5" x14ac:dyDescent="0.2">
      <c r="A6254" s="4"/>
      <c r="B6254" s="4"/>
      <c r="C6254" s="4"/>
      <c r="D6254" s="4"/>
      <c r="E6254" s="4"/>
    </row>
    <row r="6255" spans="1:5" x14ac:dyDescent="0.2">
      <c r="A6255" s="4"/>
      <c r="B6255" s="4"/>
      <c r="C6255" s="4"/>
      <c r="D6255" s="4"/>
      <c r="E6255" s="4"/>
    </row>
    <row r="6256" spans="1:5" x14ac:dyDescent="0.2">
      <c r="A6256" s="4"/>
      <c r="B6256" s="4"/>
      <c r="C6256" s="4"/>
      <c r="D6256" s="4"/>
      <c r="E6256" s="4"/>
    </row>
    <row r="6257" spans="1:5" x14ac:dyDescent="0.2">
      <c r="A6257" s="4"/>
      <c r="B6257" s="4"/>
      <c r="C6257" s="4"/>
      <c r="D6257" s="4"/>
      <c r="E6257" s="4"/>
    </row>
    <row r="6258" spans="1:5" x14ac:dyDescent="0.2">
      <c r="A6258" s="4"/>
      <c r="B6258" s="4"/>
      <c r="C6258" s="4"/>
      <c r="D6258" s="4"/>
      <c r="E6258" s="4"/>
    </row>
    <row r="6259" spans="1:5" x14ac:dyDescent="0.2">
      <c r="A6259" s="4"/>
      <c r="B6259" s="4"/>
      <c r="C6259" s="4"/>
      <c r="D6259" s="4"/>
      <c r="E6259" s="4"/>
    </row>
    <row r="6260" spans="1:5" x14ac:dyDescent="0.2">
      <c r="A6260" s="4"/>
      <c r="B6260" s="4"/>
      <c r="C6260" s="4"/>
      <c r="D6260" s="4"/>
      <c r="E6260" s="4"/>
    </row>
    <row r="6261" spans="1:5" x14ac:dyDescent="0.2">
      <c r="A6261" s="4"/>
      <c r="B6261" s="4"/>
      <c r="C6261" s="4"/>
      <c r="D6261" s="4"/>
      <c r="E6261" s="4"/>
    </row>
    <row r="6262" spans="1:5" x14ac:dyDescent="0.2">
      <c r="A6262" s="4"/>
      <c r="B6262" s="4"/>
      <c r="C6262" s="4"/>
      <c r="D6262" s="4"/>
      <c r="E6262" s="4"/>
    </row>
    <row r="6263" spans="1:5" x14ac:dyDescent="0.2">
      <c r="A6263" s="4"/>
      <c r="B6263" s="4"/>
      <c r="C6263" s="4"/>
      <c r="D6263" s="4"/>
      <c r="E6263" s="4"/>
    </row>
    <row r="6264" spans="1:5" x14ac:dyDescent="0.2">
      <c r="A6264" s="4"/>
      <c r="B6264" s="4"/>
      <c r="C6264" s="4"/>
      <c r="D6264" s="4"/>
      <c r="E6264" s="4"/>
    </row>
    <row r="6265" spans="1:5" x14ac:dyDescent="0.2">
      <c r="A6265" s="4"/>
      <c r="B6265" s="4"/>
      <c r="C6265" s="4"/>
      <c r="D6265" s="4"/>
      <c r="E6265" s="4"/>
    </row>
    <row r="6266" spans="1:5" x14ac:dyDescent="0.2">
      <c r="A6266" s="4"/>
      <c r="B6266" s="4"/>
      <c r="C6266" s="4"/>
      <c r="D6266" s="4"/>
      <c r="E6266" s="4"/>
    </row>
    <row r="6267" spans="1:5" x14ac:dyDescent="0.2">
      <c r="A6267" s="4"/>
      <c r="B6267" s="4"/>
      <c r="C6267" s="4"/>
      <c r="D6267" s="4"/>
      <c r="E6267" s="4"/>
    </row>
    <row r="6268" spans="1:5" x14ac:dyDescent="0.2">
      <c r="A6268" s="4"/>
      <c r="B6268" s="4"/>
      <c r="C6268" s="4"/>
      <c r="D6268" s="4"/>
      <c r="E6268" s="4"/>
    </row>
    <row r="6269" spans="1:5" x14ac:dyDescent="0.2">
      <c r="A6269" s="4"/>
      <c r="B6269" s="4"/>
      <c r="C6269" s="4"/>
      <c r="D6269" s="4"/>
      <c r="E6269" s="4"/>
    </row>
    <row r="6270" spans="1:5" x14ac:dyDescent="0.2">
      <c r="A6270" s="4"/>
      <c r="B6270" s="4"/>
      <c r="C6270" s="4"/>
      <c r="D6270" s="4"/>
      <c r="E6270" s="4"/>
    </row>
    <row r="6271" spans="1:5" x14ac:dyDescent="0.2">
      <c r="A6271" s="4"/>
      <c r="B6271" s="4"/>
      <c r="C6271" s="4"/>
      <c r="D6271" s="4"/>
      <c r="E6271" s="4"/>
    </row>
    <row r="6272" spans="1:5" x14ac:dyDescent="0.2">
      <c r="A6272" s="4"/>
      <c r="B6272" s="4"/>
      <c r="C6272" s="4"/>
      <c r="D6272" s="4"/>
      <c r="E6272" s="4"/>
    </row>
    <row r="6273" spans="1:5" x14ac:dyDescent="0.2">
      <c r="A6273" s="4"/>
      <c r="B6273" s="4"/>
      <c r="C6273" s="4"/>
      <c r="D6273" s="4"/>
      <c r="E6273" s="4"/>
    </row>
    <row r="6274" spans="1:5" x14ac:dyDescent="0.2">
      <c r="A6274" s="4"/>
      <c r="B6274" s="4"/>
      <c r="C6274" s="4"/>
      <c r="D6274" s="4"/>
      <c r="E6274" s="4"/>
    </row>
    <row r="6275" spans="1:5" x14ac:dyDescent="0.2">
      <c r="A6275" s="4"/>
      <c r="B6275" s="4"/>
      <c r="C6275" s="4"/>
      <c r="D6275" s="4"/>
      <c r="E6275" s="4"/>
    </row>
    <row r="6276" spans="1:5" x14ac:dyDescent="0.2">
      <c r="A6276" s="4"/>
      <c r="B6276" s="4"/>
      <c r="C6276" s="4"/>
      <c r="D6276" s="4"/>
      <c r="E6276" s="4"/>
    </row>
    <row r="6277" spans="1:5" x14ac:dyDescent="0.2">
      <c r="A6277" s="4"/>
      <c r="B6277" s="4"/>
      <c r="C6277" s="4"/>
      <c r="D6277" s="4"/>
      <c r="E6277" s="4"/>
    </row>
    <row r="6278" spans="1:5" x14ac:dyDescent="0.2">
      <c r="A6278" s="4"/>
      <c r="B6278" s="4"/>
      <c r="C6278" s="4"/>
      <c r="D6278" s="4"/>
      <c r="E6278" s="4"/>
    </row>
    <row r="6279" spans="1:5" x14ac:dyDescent="0.2">
      <c r="A6279" s="4"/>
      <c r="B6279" s="4"/>
      <c r="C6279" s="4"/>
      <c r="D6279" s="4"/>
      <c r="E6279" s="4"/>
    </row>
    <row r="6280" spans="1:5" x14ac:dyDescent="0.2">
      <c r="A6280" s="4"/>
      <c r="B6280" s="4"/>
      <c r="C6280" s="4"/>
      <c r="D6280" s="4"/>
      <c r="E6280" s="4"/>
    </row>
    <row r="6281" spans="1:5" x14ac:dyDescent="0.2">
      <c r="A6281" s="4"/>
      <c r="B6281" s="4"/>
      <c r="C6281" s="4"/>
      <c r="D6281" s="4"/>
      <c r="E6281" s="4"/>
    </row>
    <row r="6282" spans="1:5" x14ac:dyDescent="0.2">
      <c r="A6282" s="4"/>
      <c r="B6282" s="4"/>
      <c r="C6282" s="4"/>
      <c r="D6282" s="4"/>
      <c r="E6282" s="4"/>
    </row>
    <row r="6283" spans="1:5" x14ac:dyDescent="0.2">
      <c r="A6283" s="4"/>
      <c r="B6283" s="4"/>
      <c r="C6283" s="4"/>
      <c r="D6283" s="4"/>
      <c r="E6283" s="4"/>
    </row>
    <row r="6284" spans="1:5" x14ac:dyDescent="0.2">
      <c r="A6284" s="4"/>
      <c r="B6284" s="4"/>
      <c r="C6284" s="4"/>
      <c r="D6284" s="4"/>
      <c r="E6284" s="4"/>
    </row>
    <row r="6285" spans="1:5" x14ac:dyDescent="0.2">
      <c r="A6285" s="4"/>
      <c r="B6285" s="4"/>
      <c r="C6285" s="4"/>
      <c r="D6285" s="4"/>
      <c r="E6285" s="4"/>
    </row>
    <row r="6286" spans="1:5" x14ac:dyDescent="0.2">
      <c r="A6286" s="4"/>
      <c r="B6286" s="4"/>
      <c r="C6286" s="4"/>
      <c r="D6286" s="4"/>
      <c r="E6286" s="4"/>
    </row>
    <row r="6287" spans="1:5" x14ac:dyDescent="0.2">
      <c r="A6287" s="4"/>
      <c r="B6287" s="4"/>
      <c r="C6287" s="4"/>
      <c r="D6287" s="4"/>
      <c r="E6287" s="4"/>
    </row>
    <row r="6288" spans="1:5" x14ac:dyDescent="0.2">
      <c r="A6288" s="4"/>
      <c r="B6288" s="4"/>
      <c r="C6288" s="4"/>
      <c r="D6288" s="4"/>
      <c r="E6288" s="4"/>
    </row>
    <row r="6289" spans="1:5" x14ac:dyDescent="0.2">
      <c r="A6289" s="4"/>
      <c r="B6289" s="4"/>
      <c r="C6289" s="4"/>
      <c r="D6289" s="4"/>
      <c r="E6289" s="4"/>
    </row>
    <row r="6290" spans="1:5" x14ac:dyDescent="0.2">
      <c r="A6290" s="4"/>
      <c r="B6290" s="4"/>
      <c r="C6290" s="4"/>
      <c r="D6290" s="4"/>
      <c r="E6290" s="4"/>
    </row>
    <row r="6291" spans="1:5" x14ac:dyDescent="0.2">
      <c r="A6291" s="4"/>
      <c r="B6291" s="4"/>
      <c r="C6291" s="4"/>
      <c r="D6291" s="4"/>
      <c r="E6291" s="4"/>
    </row>
    <row r="6292" spans="1:5" x14ac:dyDescent="0.2">
      <c r="A6292" s="4"/>
      <c r="B6292" s="4"/>
      <c r="C6292" s="4"/>
      <c r="D6292" s="4"/>
      <c r="E6292" s="4"/>
    </row>
    <row r="6293" spans="1:5" x14ac:dyDescent="0.2">
      <c r="A6293" s="4"/>
      <c r="B6293" s="4"/>
      <c r="C6293" s="4"/>
      <c r="D6293" s="4"/>
      <c r="E6293" s="4"/>
    </row>
    <row r="6294" spans="1:5" x14ac:dyDescent="0.2">
      <c r="A6294" s="4"/>
      <c r="B6294" s="4"/>
      <c r="C6294" s="4"/>
      <c r="D6294" s="4"/>
      <c r="E6294" s="4"/>
    </row>
    <row r="6295" spans="1:5" x14ac:dyDescent="0.2">
      <c r="A6295" s="4"/>
      <c r="B6295" s="4"/>
      <c r="C6295" s="4"/>
      <c r="D6295" s="4"/>
      <c r="E6295" s="4"/>
    </row>
    <row r="6296" spans="1:5" x14ac:dyDescent="0.2">
      <c r="A6296" s="4"/>
      <c r="B6296" s="4"/>
      <c r="C6296" s="4"/>
      <c r="D6296" s="4"/>
      <c r="E6296" s="4"/>
    </row>
    <row r="6297" spans="1:5" x14ac:dyDescent="0.2">
      <c r="A6297" s="4"/>
      <c r="B6297" s="4"/>
      <c r="C6297" s="4"/>
      <c r="D6297" s="4"/>
      <c r="E6297" s="4"/>
    </row>
    <row r="6298" spans="1:5" x14ac:dyDescent="0.2">
      <c r="A6298" s="4"/>
      <c r="B6298" s="4"/>
      <c r="C6298" s="4"/>
      <c r="D6298" s="4"/>
      <c r="E6298" s="4"/>
    </row>
    <row r="6299" spans="1:5" x14ac:dyDescent="0.2">
      <c r="A6299" s="4"/>
      <c r="B6299" s="4"/>
      <c r="C6299" s="4"/>
      <c r="D6299" s="4"/>
      <c r="E6299" s="4"/>
    </row>
    <row r="6300" spans="1:5" x14ac:dyDescent="0.2">
      <c r="A6300" s="4"/>
      <c r="B6300" s="4"/>
      <c r="C6300" s="4"/>
      <c r="D6300" s="4"/>
      <c r="E6300" s="4"/>
    </row>
    <row r="6301" spans="1:5" x14ac:dyDescent="0.2">
      <c r="A6301" s="4"/>
      <c r="B6301" s="4"/>
      <c r="C6301" s="4"/>
      <c r="D6301" s="4"/>
      <c r="E6301" s="4"/>
    </row>
    <row r="6302" spans="1:5" x14ac:dyDescent="0.2">
      <c r="A6302" s="4"/>
      <c r="B6302" s="4"/>
      <c r="C6302" s="4"/>
      <c r="D6302" s="4"/>
      <c r="E6302" s="4"/>
    </row>
    <row r="6303" spans="1:5" x14ac:dyDescent="0.2">
      <c r="A6303" s="4"/>
      <c r="B6303" s="4"/>
      <c r="C6303" s="4"/>
      <c r="D6303" s="4"/>
      <c r="E6303" s="4"/>
    </row>
    <row r="6304" spans="1:5" x14ac:dyDescent="0.2">
      <c r="A6304" s="4"/>
      <c r="B6304" s="4"/>
      <c r="C6304" s="4"/>
      <c r="D6304" s="4"/>
      <c r="E6304" s="4"/>
    </row>
    <row r="6305" spans="1:5" x14ac:dyDescent="0.2">
      <c r="A6305" s="4"/>
      <c r="B6305" s="4"/>
      <c r="C6305" s="4"/>
      <c r="D6305" s="4"/>
      <c r="E6305" s="4"/>
    </row>
    <row r="6306" spans="1:5" x14ac:dyDescent="0.2">
      <c r="A6306" s="4"/>
      <c r="B6306" s="4"/>
      <c r="C6306" s="4"/>
      <c r="D6306" s="4"/>
      <c r="E6306" s="4"/>
    </row>
    <row r="6307" spans="1:5" x14ac:dyDescent="0.2">
      <c r="A6307" s="4"/>
      <c r="B6307" s="4"/>
      <c r="C6307" s="4"/>
      <c r="D6307" s="4"/>
      <c r="E6307" s="4"/>
    </row>
    <row r="6308" spans="1:5" x14ac:dyDescent="0.2">
      <c r="A6308" s="4"/>
      <c r="B6308" s="4"/>
      <c r="C6308" s="4"/>
      <c r="D6308" s="4"/>
      <c r="E6308" s="4"/>
    </row>
    <row r="6309" spans="1:5" x14ac:dyDescent="0.2">
      <c r="A6309" s="4"/>
      <c r="B6309" s="4"/>
      <c r="C6309" s="4"/>
      <c r="D6309" s="4"/>
      <c r="E6309" s="4"/>
    </row>
    <row r="6310" spans="1:5" x14ac:dyDescent="0.2">
      <c r="A6310" s="4"/>
      <c r="B6310" s="4"/>
      <c r="C6310" s="4"/>
      <c r="D6310" s="4"/>
      <c r="E6310" s="4"/>
    </row>
    <row r="6311" spans="1:5" x14ac:dyDescent="0.2">
      <c r="A6311" s="4"/>
      <c r="B6311" s="4"/>
      <c r="C6311" s="4"/>
      <c r="D6311" s="4"/>
      <c r="E6311" s="4"/>
    </row>
    <row r="6312" spans="1:5" x14ac:dyDescent="0.2">
      <c r="A6312" s="4"/>
      <c r="B6312" s="4"/>
      <c r="C6312" s="4"/>
      <c r="D6312" s="4"/>
      <c r="E6312" s="4"/>
    </row>
    <row r="6313" spans="1:5" x14ac:dyDescent="0.2">
      <c r="A6313" s="4"/>
      <c r="B6313" s="4"/>
      <c r="C6313" s="4"/>
      <c r="D6313" s="4"/>
      <c r="E6313" s="4"/>
    </row>
    <row r="6314" spans="1:5" x14ac:dyDescent="0.2">
      <c r="A6314" s="4"/>
      <c r="B6314" s="4"/>
      <c r="C6314" s="4"/>
      <c r="D6314" s="4"/>
      <c r="E6314" s="4"/>
    </row>
    <row r="6315" spans="1:5" x14ac:dyDescent="0.2">
      <c r="A6315" s="4"/>
      <c r="B6315" s="4"/>
      <c r="C6315" s="4"/>
      <c r="D6315" s="4"/>
      <c r="E6315" s="4"/>
    </row>
    <row r="6316" spans="1:5" x14ac:dyDescent="0.2">
      <c r="A6316" s="4"/>
      <c r="B6316" s="4"/>
      <c r="C6316" s="4"/>
      <c r="D6316" s="4"/>
      <c r="E6316" s="4"/>
    </row>
    <row r="6317" spans="1:5" x14ac:dyDescent="0.2">
      <c r="A6317" s="4"/>
      <c r="B6317" s="4"/>
      <c r="C6317" s="4"/>
      <c r="D6317" s="4"/>
      <c r="E6317" s="4"/>
    </row>
    <row r="6318" spans="1:5" x14ac:dyDescent="0.2">
      <c r="A6318" s="4"/>
      <c r="B6318" s="4"/>
      <c r="C6318" s="4"/>
      <c r="D6318" s="4"/>
      <c r="E6318" s="4"/>
    </row>
    <row r="6319" spans="1:5" x14ac:dyDescent="0.2">
      <c r="A6319" s="4"/>
      <c r="B6319" s="4"/>
      <c r="C6319" s="4"/>
      <c r="D6319" s="4"/>
      <c r="E6319" s="4"/>
    </row>
    <row r="6320" spans="1:5" x14ac:dyDescent="0.2">
      <c r="A6320" s="4"/>
      <c r="B6320" s="4"/>
      <c r="C6320" s="4"/>
      <c r="D6320" s="4"/>
      <c r="E6320" s="4"/>
    </row>
    <row r="6321" spans="1:5" x14ac:dyDescent="0.2">
      <c r="A6321" s="4"/>
      <c r="B6321" s="4"/>
      <c r="C6321" s="4"/>
      <c r="D6321" s="4"/>
      <c r="E6321" s="4"/>
    </row>
    <row r="6322" spans="1:5" x14ac:dyDescent="0.2">
      <c r="A6322" s="4"/>
      <c r="B6322" s="4"/>
      <c r="C6322" s="4"/>
      <c r="D6322" s="4"/>
      <c r="E6322" s="4"/>
    </row>
    <row r="6323" spans="1:5" x14ac:dyDescent="0.2">
      <c r="A6323" s="4"/>
      <c r="B6323" s="4"/>
      <c r="C6323" s="4"/>
      <c r="D6323" s="4"/>
      <c r="E6323" s="4"/>
    </row>
    <row r="6324" spans="1:5" x14ac:dyDescent="0.2">
      <c r="A6324" s="4"/>
      <c r="B6324" s="4"/>
      <c r="C6324" s="4"/>
      <c r="D6324" s="4"/>
      <c r="E6324" s="4"/>
    </row>
    <row r="6325" spans="1:5" x14ac:dyDescent="0.2">
      <c r="A6325" s="4"/>
      <c r="B6325" s="4"/>
      <c r="C6325" s="4"/>
      <c r="D6325" s="4"/>
      <c r="E6325" s="4"/>
    </row>
    <row r="6326" spans="1:5" x14ac:dyDescent="0.2">
      <c r="A6326" s="4"/>
      <c r="B6326" s="4"/>
      <c r="C6326" s="4"/>
      <c r="D6326" s="4"/>
      <c r="E6326" s="4"/>
    </row>
    <row r="6327" spans="1:5" x14ac:dyDescent="0.2">
      <c r="A6327" s="4"/>
      <c r="B6327" s="4"/>
      <c r="C6327" s="4"/>
      <c r="D6327" s="4"/>
      <c r="E6327" s="4"/>
    </row>
    <row r="6328" spans="1:5" x14ac:dyDescent="0.2">
      <c r="A6328" s="4"/>
      <c r="B6328" s="4"/>
      <c r="C6328" s="4"/>
      <c r="D6328" s="4"/>
      <c r="E6328" s="4"/>
    </row>
    <row r="6329" spans="1:5" x14ac:dyDescent="0.2">
      <c r="A6329" s="4"/>
      <c r="B6329" s="4"/>
      <c r="C6329" s="4"/>
      <c r="D6329" s="4"/>
      <c r="E6329" s="4"/>
    </row>
    <row r="6330" spans="1:5" x14ac:dyDescent="0.2">
      <c r="A6330" s="4"/>
      <c r="B6330" s="4"/>
      <c r="C6330" s="4"/>
      <c r="D6330" s="4"/>
      <c r="E6330" s="4"/>
    </row>
    <row r="6331" spans="1:5" x14ac:dyDescent="0.2">
      <c r="A6331" s="4"/>
      <c r="B6331" s="4"/>
      <c r="C6331" s="4"/>
      <c r="D6331" s="4"/>
      <c r="E6331" s="4"/>
    </row>
    <row r="6332" spans="1:5" x14ac:dyDescent="0.2">
      <c r="A6332" s="4"/>
      <c r="B6332" s="4"/>
      <c r="C6332" s="4"/>
      <c r="D6332" s="4"/>
      <c r="E6332" s="4"/>
    </row>
    <row r="6333" spans="1:5" x14ac:dyDescent="0.2">
      <c r="A6333" s="4"/>
      <c r="B6333" s="4"/>
      <c r="C6333" s="4"/>
      <c r="D6333" s="4"/>
      <c r="E6333" s="4"/>
    </row>
    <row r="6334" spans="1:5" x14ac:dyDescent="0.2">
      <c r="A6334" s="4"/>
      <c r="B6334" s="4"/>
      <c r="C6334" s="4"/>
      <c r="D6334" s="4"/>
      <c r="E6334" s="4"/>
    </row>
    <row r="6335" spans="1:5" x14ac:dyDescent="0.2">
      <c r="A6335" s="4"/>
      <c r="B6335" s="4"/>
      <c r="C6335" s="4"/>
      <c r="D6335" s="4"/>
      <c r="E6335" s="4"/>
    </row>
    <row r="6336" spans="1:5" x14ac:dyDescent="0.2">
      <c r="A6336" s="4"/>
      <c r="B6336" s="4"/>
      <c r="C6336" s="4"/>
      <c r="D6336" s="4"/>
      <c r="E6336" s="4"/>
    </row>
    <row r="6337" spans="1:5" x14ac:dyDescent="0.2">
      <c r="A6337" s="4"/>
      <c r="B6337" s="4"/>
      <c r="C6337" s="4"/>
      <c r="D6337" s="4"/>
      <c r="E6337" s="4"/>
    </row>
    <row r="6338" spans="1:5" x14ac:dyDescent="0.2">
      <c r="A6338" s="4"/>
      <c r="B6338" s="4"/>
      <c r="C6338" s="4"/>
      <c r="D6338" s="4"/>
      <c r="E6338" s="4"/>
    </row>
    <row r="6339" spans="1:5" x14ac:dyDescent="0.2">
      <c r="A6339" s="4"/>
      <c r="B6339" s="4"/>
      <c r="C6339" s="4"/>
      <c r="D6339" s="4"/>
      <c r="E6339" s="4"/>
    </row>
    <row r="6340" spans="1:5" x14ac:dyDescent="0.2">
      <c r="A6340" s="4"/>
      <c r="B6340" s="4"/>
      <c r="C6340" s="4"/>
      <c r="D6340" s="4"/>
      <c r="E6340" s="4"/>
    </row>
    <row r="6341" spans="1:5" x14ac:dyDescent="0.2">
      <c r="A6341" s="4"/>
      <c r="B6341" s="4"/>
      <c r="C6341" s="4"/>
      <c r="D6341" s="4"/>
      <c r="E6341" s="4"/>
    </row>
    <row r="6342" spans="1:5" x14ac:dyDescent="0.2">
      <c r="A6342" s="4"/>
      <c r="B6342" s="4"/>
      <c r="C6342" s="4"/>
      <c r="D6342" s="4"/>
      <c r="E6342" s="4"/>
    </row>
    <row r="6343" spans="1:5" x14ac:dyDescent="0.2">
      <c r="A6343" s="4"/>
      <c r="B6343" s="4"/>
      <c r="C6343" s="4"/>
      <c r="D6343" s="4"/>
      <c r="E6343" s="4"/>
    </row>
    <row r="6344" spans="1:5" x14ac:dyDescent="0.2">
      <c r="A6344" s="4"/>
      <c r="B6344" s="4"/>
      <c r="C6344" s="4"/>
      <c r="D6344" s="4"/>
      <c r="E6344" s="4"/>
    </row>
    <row r="6345" spans="1:5" x14ac:dyDescent="0.2">
      <c r="A6345" s="4"/>
      <c r="B6345" s="4"/>
      <c r="C6345" s="4"/>
      <c r="D6345" s="4"/>
      <c r="E6345" s="4"/>
    </row>
    <row r="6346" spans="1:5" x14ac:dyDescent="0.2">
      <c r="A6346" s="4"/>
      <c r="B6346" s="4"/>
      <c r="C6346" s="4"/>
      <c r="D6346" s="4"/>
      <c r="E6346" s="4"/>
    </row>
    <row r="6347" spans="1:5" x14ac:dyDescent="0.2">
      <c r="A6347" s="4"/>
      <c r="B6347" s="4"/>
      <c r="C6347" s="4"/>
      <c r="D6347" s="4"/>
      <c r="E6347" s="4"/>
    </row>
    <row r="6348" spans="1:5" x14ac:dyDescent="0.2">
      <c r="A6348" s="4"/>
      <c r="B6348" s="4"/>
      <c r="C6348" s="4"/>
      <c r="D6348" s="4"/>
      <c r="E6348" s="4"/>
    </row>
    <row r="6349" spans="1:5" x14ac:dyDescent="0.2">
      <c r="A6349" s="4"/>
      <c r="B6349" s="4"/>
      <c r="C6349" s="4"/>
      <c r="D6349" s="4"/>
      <c r="E6349" s="4"/>
    </row>
    <row r="6350" spans="1:5" x14ac:dyDescent="0.2">
      <c r="A6350" s="4"/>
      <c r="B6350" s="4"/>
      <c r="C6350" s="4"/>
      <c r="D6350" s="4"/>
      <c r="E6350" s="4"/>
    </row>
    <row r="6351" spans="1:5" x14ac:dyDescent="0.2">
      <c r="A6351" s="4"/>
      <c r="B6351" s="4"/>
      <c r="C6351" s="4"/>
      <c r="D6351" s="4"/>
      <c r="E6351" s="4"/>
    </row>
    <row r="6352" spans="1:5" x14ac:dyDescent="0.2">
      <c r="A6352" s="4"/>
      <c r="B6352" s="4"/>
      <c r="C6352" s="4"/>
      <c r="D6352" s="4"/>
      <c r="E6352" s="4"/>
    </row>
    <row r="6353" spans="1:5" x14ac:dyDescent="0.2">
      <c r="A6353" s="4"/>
      <c r="B6353" s="4"/>
      <c r="C6353" s="4"/>
      <c r="D6353" s="4"/>
      <c r="E6353" s="4"/>
    </row>
    <row r="6354" spans="1:5" x14ac:dyDescent="0.2">
      <c r="A6354" s="4"/>
      <c r="B6354" s="4"/>
      <c r="C6354" s="4"/>
      <c r="D6354" s="4"/>
      <c r="E6354" s="4"/>
    </row>
    <row r="6355" spans="1:5" x14ac:dyDescent="0.2">
      <c r="A6355" s="4"/>
      <c r="B6355" s="4"/>
      <c r="C6355" s="4"/>
      <c r="D6355" s="4"/>
      <c r="E6355" s="4"/>
    </row>
    <row r="6356" spans="1:5" x14ac:dyDescent="0.2">
      <c r="A6356" s="4"/>
      <c r="B6356" s="4"/>
      <c r="C6356" s="4"/>
      <c r="D6356" s="4"/>
      <c r="E6356" s="4"/>
    </row>
    <row r="6357" spans="1:5" x14ac:dyDescent="0.2">
      <c r="A6357" s="4"/>
      <c r="B6357" s="4"/>
      <c r="C6357" s="4"/>
      <c r="D6357" s="4"/>
      <c r="E6357" s="4"/>
    </row>
    <row r="6358" spans="1:5" x14ac:dyDescent="0.2">
      <c r="A6358" s="4"/>
      <c r="B6358" s="4"/>
      <c r="C6358" s="4"/>
      <c r="D6358" s="4"/>
      <c r="E6358" s="4"/>
    </row>
    <row r="6359" spans="1:5" x14ac:dyDescent="0.2">
      <c r="A6359" s="4"/>
      <c r="B6359" s="4"/>
      <c r="C6359" s="4"/>
      <c r="D6359" s="4"/>
      <c r="E6359" s="4"/>
    </row>
    <row r="6360" spans="1:5" x14ac:dyDescent="0.2">
      <c r="A6360" s="4"/>
      <c r="B6360" s="4"/>
      <c r="C6360" s="4"/>
      <c r="D6360" s="4"/>
      <c r="E6360" s="4"/>
    </row>
    <row r="6361" spans="1:5" x14ac:dyDescent="0.2">
      <c r="A6361" s="4"/>
      <c r="B6361" s="4"/>
      <c r="C6361" s="4"/>
      <c r="D6361" s="4"/>
      <c r="E6361" s="4"/>
    </row>
    <row r="6362" spans="1:5" x14ac:dyDescent="0.2">
      <c r="A6362" s="4"/>
      <c r="B6362" s="4"/>
      <c r="C6362" s="4"/>
      <c r="D6362" s="4"/>
      <c r="E6362" s="4"/>
    </row>
    <row r="6363" spans="1:5" x14ac:dyDescent="0.2">
      <c r="A6363" s="4"/>
      <c r="B6363" s="4"/>
      <c r="C6363" s="4"/>
      <c r="D6363" s="4"/>
      <c r="E6363" s="4"/>
    </row>
    <row r="6364" spans="1:5" x14ac:dyDescent="0.2">
      <c r="A6364" s="4"/>
      <c r="B6364" s="4"/>
      <c r="C6364" s="4"/>
      <c r="D6364" s="4"/>
      <c r="E6364" s="4"/>
    </row>
    <row r="6365" spans="1:5" x14ac:dyDescent="0.2">
      <c r="A6365" s="4"/>
      <c r="B6365" s="4"/>
      <c r="C6365" s="4"/>
      <c r="D6365" s="4"/>
      <c r="E6365" s="4"/>
    </row>
    <row r="6366" spans="1:5" x14ac:dyDescent="0.2">
      <c r="A6366" s="4"/>
      <c r="B6366" s="4"/>
      <c r="C6366" s="4"/>
      <c r="D6366" s="4"/>
      <c r="E6366" s="4"/>
    </row>
    <row r="6367" spans="1:5" x14ac:dyDescent="0.2">
      <c r="A6367" s="4"/>
      <c r="B6367" s="4"/>
      <c r="C6367" s="4"/>
      <c r="D6367" s="4"/>
      <c r="E6367" s="4"/>
    </row>
    <row r="6368" spans="1:5" x14ac:dyDescent="0.2">
      <c r="A6368" s="4"/>
      <c r="B6368" s="4"/>
      <c r="C6368" s="4"/>
      <c r="D6368" s="4"/>
      <c r="E6368" s="4"/>
    </row>
    <row r="6369" spans="1:5" x14ac:dyDescent="0.2">
      <c r="A6369" s="4"/>
      <c r="B6369" s="4"/>
      <c r="C6369" s="4"/>
      <c r="D6369" s="4"/>
      <c r="E6369" s="4"/>
    </row>
    <row r="6370" spans="1:5" x14ac:dyDescent="0.2">
      <c r="A6370" s="4"/>
      <c r="B6370" s="4"/>
      <c r="C6370" s="4"/>
      <c r="D6370" s="4"/>
      <c r="E6370" s="4"/>
    </row>
    <row r="6371" spans="1:5" x14ac:dyDescent="0.2">
      <c r="A6371" s="4"/>
      <c r="B6371" s="4"/>
      <c r="C6371" s="4"/>
      <c r="D6371" s="4"/>
      <c r="E6371" s="4"/>
    </row>
    <row r="6372" spans="1:5" x14ac:dyDescent="0.2">
      <c r="A6372" s="4"/>
      <c r="B6372" s="4"/>
      <c r="C6372" s="4"/>
      <c r="D6372" s="4"/>
      <c r="E6372" s="4"/>
    </row>
    <row r="6373" spans="1:5" x14ac:dyDescent="0.2">
      <c r="A6373" s="4"/>
      <c r="B6373" s="4"/>
      <c r="C6373" s="4"/>
      <c r="D6373" s="4"/>
      <c r="E6373" s="4"/>
    </row>
    <row r="6374" spans="1:5" x14ac:dyDescent="0.2">
      <c r="A6374" s="4"/>
      <c r="B6374" s="4"/>
      <c r="C6374" s="4"/>
      <c r="D6374" s="4"/>
      <c r="E6374" s="4"/>
    </row>
    <row r="6375" spans="1:5" x14ac:dyDescent="0.2">
      <c r="A6375" s="4"/>
      <c r="B6375" s="4"/>
      <c r="C6375" s="4"/>
      <c r="D6375" s="4"/>
      <c r="E6375" s="4"/>
    </row>
    <row r="6376" spans="1:5" x14ac:dyDescent="0.2">
      <c r="A6376" s="4"/>
      <c r="B6376" s="4"/>
      <c r="C6376" s="4"/>
      <c r="D6376" s="4"/>
      <c r="E6376" s="4"/>
    </row>
    <row r="6377" spans="1:5" x14ac:dyDescent="0.2">
      <c r="A6377" s="4"/>
      <c r="B6377" s="4"/>
      <c r="C6377" s="4"/>
      <c r="D6377" s="4"/>
      <c r="E6377" s="4"/>
    </row>
    <row r="6378" spans="1:5" x14ac:dyDescent="0.2">
      <c r="A6378" s="4"/>
      <c r="B6378" s="4"/>
      <c r="C6378" s="4"/>
      <c r="D6378" s="4"/>
      <c r="E6378" s="4"/>
    </row>
    <row r="6379" spans="1:5" x14ac:dyDescent="0.2">
      <c r="A6379" s="4"/>
      <c r="B6379" s="4"/>
      <c r="C6379" s="4"/>
      <c r="D6379" s="4"/>
      <c r="E6379" s="4"/>
    </row>
    <row r="6380" spans="1:5" x14ac:dyDescent="0.2">
      <c r="A6380" s="4"/>
      <c r="B6380" s="4"/>
      <c r="C6380" s="4"/>
      <c r="D6380" s="4"/>
      <c r="E6380" s="4"/>
    </row>
    <row r="6381" spans="1:5" x14ac:dyDescent="0.2">
      <c r="A6381" s="4"/>
      <c r="B6381" s="4"/>
      <c r="C6381" s="4"/>
      <c r="D6381" s="4"/>
      <c r="E6381" s="4"/>
    </row>
    <row r="6382" spans="1:5" x14ac:dyDescent="0.2">
      <c r="A6382" s="4"/>
      <c r="B6382" s="4"/>
      <c r="C6382" s="4"/>
      <c r="D6382" s="4"/>
      <c r="E6382" s="4"/>
    </row>
    <row r="6383" spans="1:5" x14ac:dyDescent="0.2">
      <c r="A6383" s="4"/>
      <c r="B6383" s="4"/>
      <c r="C6383" s="4"/>
      <c r="D6383" s="4"/>
      <c r="E6383" s="4"/>
    </row>
    <row r="6384" spans="1:5" x14ac:dyDescent="0.2">
      <c r="A6384" s="4"/>
      <c r="B6384" s="4"/>
      <c r="C6384" s="4"/>
      <c r="D6384" s="4"/>
      <c r="E6384" s="4"/>
    </row>
    <row r="6385" spans="1:5" x14ac:dyDescent="0.2">
      <c r="A6385" s="4"/>
      <c r="B6385" s="4"/>
      <c r="C6385" s="4"/>
      <c r="D6385" s="4"/>
      <c r="E6385" s="4"/>
    </row>
    <row r="6386" spans="1:5" x14ac:dyDescent="0.2">
      <c r="A6386" s="4"/>
      <c r="B6386" s="4"/>
      <c r="C6386" s="4"/>
      <c r="D6386" s="4"/>
      <c r="E6386" s="4"/>
    </row>
    <row r="6387" spans="1:5" x14ac:dyDescent="0.2">
      <c r="A6387" s="4"/>
      <c r="B6387" s="4"/>
      <c r="C6387" s="4"/>
      <c r="D6387" s="4"/>
      <c r="E6387" s="4"/>
    </row>
    <row r="6388" spans="1:5" x14ac:dyDescent="0.2">
      <c r="A6388" s="4"/>
      <c r="B6388" s="4"/>
      <c r="C6388" s="4"/>
      <c r="D6388" s="4"/>
      <c r="E6388" s="4"/>
    </row>
    <row r="6389" spans="1:5" x14ac:dyDescent="0.2">
      <c r="A6389" s="4"/>
      <c r="B6389" s="4"/>
      <c r="C6389" s="4"/>
      <c r="D6389" s="4"/>
      <c r="E6389" s="4"/>
    </row>
    <row r="6390" spans="1:5" x14ac:dyDescent="0.2">
      <c r="A6390" s="4"/>
      <c r="B6390" s="4"/>
      <c r="C6390" s="4"/>
      <c r="D6390" s="4"/>
      <c r="E6390" s="4"/>
    </row>
    <row r="6391" spans="1:5" x14ac:dyDescent="0.2">
      <c r="A6391" s="4"/>
      <c r="B6391" s="4"/>
      <c r="C6391" s="4"/>
      <c r="D6391" s="4"/>
      <c r="E6391" s="4"/>
    </row>
    <row r="6392" spans="1:5" x14ac:dyDescent="0.2">
      <c r="A6392" s="4"/>
      <c r="B6392" s="4"/>
      <c r="C6392" s="4"/>
      <c r="D6392" s="4"/>
      <c r="E6392" s="4"/>
    </row>
    <row r="6393" spans="1:5" x14ac:dyDescent="0.2">
      <c r="A6393" s="4"/>
      <c r="B6393" s="4"/>
      <c r="C6393" s="4"/>
      <c r="D6393" s="4"/>
      <c r="E6393" s="4"/>
    </row>
    <row r="6394" spans="1:5" x14ac:dyDescent="0.2">
      <c r="A6394" s="4"/>
      <c r="B6394" s="4"/>
      <c r="C6394" s="4"/>
      <c r="D6394" s="4"/>
      <c r="E6394" s="4"/>
    </row>
    <row r="6395" spans="1:5" x14ac:dyDescent="0.2">
      <c r="A6395" s="4"/>
      <c r="B6395" s="4"/>
      <c r="C6395" s="4"/>
      <c r="D6395" s="4"/>
      <c r="E6395" s="4"/>
    </row>
    <row r="6396" spans="1:5" x14ac:dyDescent="0.2">
      <c r="A6396" s="4"/>
      <c r="B6396" s="4"/>
      <c r="C6396" s="4"/>
      <c r="D6396" s="4"/>
      <c r="E6396" s="4"/>
    </row>
    <row r="6397" spans="1:5" x14ac:dyDescent="0.2">
      <c r="A6397" s="4"/>
      <c r="B6397" s="4"/>
      <c r="C6397" s="4"/>
      <c r="D6397" s="4"/>
      <c r="E6397" s="4"/>
    </row>
    <row r="6398" spans="1:5" x14ac:dyDescent="0.2">
      <c r="A6398" s="4"/>
      <c r="B6398" s="4"/>
      <c r="C6398" s="4"/>
      <c r="D6398" s="4"/>
      <c r="E6398" s="4"/>
    </row>
    <row r="6399" spans="1:5" x14ac:dyDescent="0.2">
      <c r="A6399" s="4"/>
      <c r="B6399" s="4"/>
      <c r="C6399" s="4"/>
      <c r="D6399" s="4"/>
      <c r="E6399" s="4"/>
    </row>
    <row r="6400" spans="1:5" x14ac:dyDescent="0.2">
      <c r="A6400" s="4"/>
      <c r="B6400" s="4"/>
      <c r="C6400" s="4"/>
      <c r="D6400" s="4"/>
      <c r="E6400" s="4"/>
    </row>
    <row r="6401" spans="1:5" x14ac:dyDescent="0.2">
      <c r="A6401" s="4"/>
      <c r="B6401" s="4"/>
      <c r="C6401" s="4"/>
      <c r="D6401" s="4"/>
      <c r="E6401" s="4"/>
    </row>
    <row r="6402" spans="1:5" x14ac:dyDescent="0.2">
      <c r="A6402" s="4"/>
      <c r="B6402" s="4"/>
      <c r="C6402" s="4"/>
      <c r="D6402" s="4"/>
      <c r="E6402" s="4"/>
    </row>
    <row r="6403" spans="1:5" x14ac:dyDescent="0.2">
      <c r="A6403" s="4"/>
      <c r="B6403" s="4"/>
      <c r="C6403" s="4"/>
      <c r="D6403" s="4"/>
      <c r="E6403" s="4"/>
    </row>
    <row r="6404" spans="1:5" x14ac:dyDescent="0.2">
      <c r="A6404" s="4"/>
      <c r="B6404" s="4"/>
      <c r="C6404" s="4"/>
      <c r="D6404" s="4"/>
      <c r="E6404" s="4"/>
    </row>
    <row r="6405" spans="1:5" x14ac:dyDescent="0.2">
      <c r="A6405" s="4"/>
      <c r="B6405" s="4"/>
      <c r="C6405" s="4"/>
      <c r="D6405" s="4"/>
      <c r="E6405" s="4"/>
    </row>
    <row r="6406" spans="1:5" x14ac:dyDescent="0.2">
      <c r="A6406" s="4"/>
      <c r="B6406" s="4"/>
      <c r="C6406" s="4"/>
      <c r="D6406" s="4"/>
      <c r="E6406" s="4"/>
    </row>
    <row r="6407" spans="1:5" x14ac:dyDescent="0.2">
      <c r="A6407" s="4"/>
      <c r="B6407" s="4"/>
      <c r="C6407" s="4"/>
      <c r="D6407" s="4"/>
      <c r="E6407" s="4"/>
    </row>
    <row r="6408" spans="1:5" x14ac:dyDescent="0.2">
      <c r="A6408" s="4"/>
      <c r="B6408" s="4"/>
      <c r="C6408" s="4"/>
      <c r="D6408" s="4"/>
      <c r="E6408" s="4"/>
    </row>
    <row r="6409" spans="1:5" x14ac:dyDescent="0.2">
      <c r="A6409" s="4"/>
      <c r="B6409" s="4"/>
      <c r="C6409" s="4"/>
      <c r="D6409" s="4"/>
      <c r="E6409" s="4"/>
    </row>
    <row r="6410" spans="1:5" x14ac:dyDescent="0.2">
      <c r="A6410" s="4"/>
      <c r="B6410" s="4"/>
      <c r="C6410" s="4"/>
      <c r="D6410" s="4"/>
      <c r="E6410" s="4"/>
    </row>
    <row r="6411" spans="1:5" x14ac:dyDescent="0.2">
      <c r="A6411" s="4"/>
      <c r="B6411" s="4"/>
      <c r="C6411" s="4"/>
      <c r="D6411" s="4"/>
      <c r="E6411" s="4"/>
    </row>
    <row r="6412" spans="1:5" x14ac:dyDescent="0.2">
      <c r="A6412" s="4"/>
      <c r="B6412" s="4"/>
      <c r="C6412" s="4"/>
      <c r="D6412" s="4"/>
      <c r="E6412" s="4"/>
    </row>
    <row r="6413" spans="1:5" x14ac:dyDescent="0.2">
      <c r="A6413" s="4"/>
      <c r="B6413" s="4"/>
      <c r="C6413" s="4"/>
      <c r="D6413" s="4"/>
      <c r="E6413" s="4"/>
    </row>
    <row r="6414" spans="1:5" x14ac:dyDescent="0.2">
      <c r="A6414" s="4"/>
      <c r="B6414" s="4"/>
      <c r="C6414" s="4"/>
      <c r="D6414" s="4"/>
      <c r="E6414" s="4"/>
    </row>
    <row r="6415" spans="1:5" x14ac:dyDescent="0.2">
      <c r="A6415" s="4"/>
      <c r="B6415" s="4"/>
      <c r="C6415" s="4"/>
      <c r="D6415" s="4"/>
      <c r="E6415" s="4"/>
    </row>
    <row r="6416" spans="1:5" x14ac:dyDescent="0.2">
      <c r="A6416" s="4"/>
      <c r="B6416" s="4"/>
      <c r="C6416" s="4"/>
      <c r="D6416" s="4"/>
      <c r="E6416" s="4"/>
    </row>
    <row r="6417" spans="1:5" x14ac:dyDescent="0.2">
      <c r="A6417" s="4"/>
      <c r="B6417" s="4"/>
      <c r="C6417" s="4"/>
      <c r="D6417" s="4"/>
      <c r="E6417" s="4"/>
    </row>
    <row r="6418" spans="1:5" x14ac:dyDescent="0.2">
      <c r="A6418" s="4"/>
      <c r="B6418" s="4"/>
      <c r="C6418" s="4"/>
      <c r="D6418" s="4"/>
      <c r="E6418" s="4"/>
    </row>
    <row r="6419" spans="1:5" x14ac:dyDescent="0.2">
      <c r="A6419" s="4"/>
      <c r="B6419" s="4"/>
      <c r="C6419" s="4"/>
      <c r="D6419" s="4"/>
      <c r="E6419" s="4"/>
    </row>
    <row r="6420" spans="1:5" x14ac:dyDescent="0.2">
      <c r="A6420" s="4"/>
      <c r="B6420" s="4"/>
      <c r="C6420" s="4"/>
      <c r="D6420" s="4"/>
      <c r="E6420" s="4"/>
    </row>
    <row r="6421" spans="1:5" x14ac:dyDescent="0.2">
      <c r="A6421" s="4"/>
      <c r="B6421" s="4"/>
      <c r="C6421" s="4"/>
      <c r="D6421" s="4"/>
      <c r="E6421" s="4"/>
    </row>
    <row r="6422" spans="1:5" x14ac:dyDescent="0.2">
      <c r="A6422" s="4"/>
      <c r="B6422" s="4"/>
      <c r="C6422" s="4"/>
      <c r="D6422" s="4"/>
      <c r="E6422" s="4"/>
    </row>
    <row r="6423" spans="1:5" x14ac:dyDescent="0.2">
      <c r="A6423" s="4"/>
      <c r="B6423" s="4"/>
      <c r="C6423" s="4"/>
      <c r="D6423" s="4"/>
      <c r="E6423" s="4"/>
    </row>
    <row r="6424" spans="1:5" x14ac:dyDescent="0.2">
      <c r="A6424" s="4"/>
      <c r="B6424" s="4"/>
      <c r="C6424" s="4"/>
      <c r="D6424" s="4"/>
      <c r="E6424" s="4"/>
    </row>
    <row r="6425" spans="1:5" x14ac:dyDescent="0.2">
      <c r="A6425" s="4"/>
      <c r="B6425" s="4"/>
      <c r="C6425" s="4"/>
      <c r="D6425" s="4"/>
      <c r="E6425" s="4"/>
    </row>
    <row r="6426" spans="1:5" x14ac:dyDescent="0.2">
      <c r="A6426" s="4"/>
      <c r="B6426" s="4"/>
      <c r="C6426" s="4"/>
      <c r="D6426" s="4"/>
      <c r="E6426" s="4"/>
    </row>
    <row r="6427" spans="1:5" x14ac:dyDescent="0.2">
      <c r="A6427" s="4"/>
      <c r="B6427" s="4"/>
      <c r="C6427" s="4"/>
      <c r="D6427" s="4"/>
      <c r="E6427" s="4"/>
    </row>
    <row r="6428" spans="1:5" x14ac:dyDescent="0.2">
      <c r="A6428" s="4"/>
      <c r="B6428" s="4"/>
      <c r="C6428" s="4"/>
      <c r="D6428" s="4"/>
      <c r="E6428" s="4"/>
    </row>
    <row r="6429" spans="1:5" x14ac:dyDescent="0.2">
      <c r="A6429" s="4"/>
      <c r="B6429" s="4"/>
      <c r="C6429" s="4"/>
      <c r="D6429" s="4"/>
      <c r="E6429" s="4"/>
    </row>
    <row r="6430" spans="1:5" x14ac:dyDescent="0.2">
      <c r="A6430" s="4"/>
      <c r="B6430" s="4"/>
      <c r="C6430" s="4"/>
      <c r="D6430" s="4"/>
      <c r="E6430" s="4"/>
    </row>
    <row r="6431" spans="1:5" x14ac:dyDescent="0.2">
      <c r="A6431" s="4"/>
      <c r="B6431" s="4"/>
      <c r="C6431" s="4"/>
      <c r="D6431" s="4"/>
      <c r="E6431" s="4"/>
    </row>
    <row r="6432" spans="1:5" x14ac:dyDescent="0.2">
      <c r="A6432" s="4"/>
      <c r="B6432" s="4"/>
      <c r="C6432" s="4"/>
      <c r="D6432" s="4"/>
      <c r="E6432" s="4"/>
    </row>
    <row r="6433" spans="1:5" x14ac:dyDescent="0.2">
      <c r="A6433" s="4"/>
      <c r="B6433" s="4"/>
      <c r="C6433" s="4"/>
      <c r="D6433" s="4"/>
      <c r="E6433" s="4"/>
    </row>
    <row r="6434" spans="1:5" x14ac:dyDescent="0.2">
      <c r="A6434" s="4"/>
      <c r="B6434" s="4"/>
      <c r="C6434" s="4"/>
      <c r="D6434" s="4"/>
      <c r="E6434" s="4"/>
    </row>
    <row r="6435" spans="1:5" x14ac:dyDescent="0.2">
      <c r="A6435" s="4"/>
      <c r="B6435" s="4"/>
      <c r="C6435" s="4"/>
      <c r="D6435" s="4"/>
      <c r="E6435" s="4"/>
    </row>
    <row r="6436" spans="1:5" x14ac:dyDescent="0.2">
      <c r="A6436" s="4"/>
      <c r="B6436" s="4"/>
      <c r="C6436" s="4"/>
      <c r="D6436" s="4"/>
      <c r="E6436" s="4"/>
    </row>
    <row r="6437" spans="1:5" x14ac:dyDescent="0.2">
      <c r="A6437" s="4"/>
      <c r="B6437" s="4"/>
      <c r="C6437" s="4"/>
      <c r="D6437" s="4"/>
      <c r="E6437" s="4"/>
    </row>
    <row r="6438" spans="1:5" x14ac:dyDescent="0.2">
      <c r="A6438" s="4"/>
      <c r="B6438" s="4"/>
      <c r="C6438" s="4"/>
      <c r="D6438" s="4"/>
      <c r="E6438" s="4"/>
    </row>
    <row r="6439" spans="1:5" x14ac:dyDescent="0.2">
      <c r="A6439" s="4"/>
      <c r="B6439" s="4"/>
      <c r="C6439" s="4"/>
      <c r="D6439" s="4"/>
      <c r="E6439" s="4"/>
    </row>
    <row r="6440" spans="1:5" x14ac:dyDescent="0.2">
      <c r="A6440" s="4"/>
      <c r="B6440" s="4"/>
      <c r="C6440" s="4"/>
      <c r="D6440" s="4"/>
      <c r="E6440" s="4"/>
    </row>
    <row r="6441" spans="1:5" x14ac:dyDescent="0.2">
      <c r="A6441" s="4"/>
      <c r="B6441" s="4"/>
      <c r="C6441" s="4"/>
      <c r="D6441" s="4"/>
      <c r="E6441" s="4"/>
    </row>
    <row r="6442" spans="1:5" x14ac:dyDescent="0.2">
      <c r="A6442" s="4"/>
      <c r="B6442" s="4"/>
      <c r="C6442" s="4"/>
      <c r="D6442" s="4"/>
      <c r="E6442" s="4"/>
    </row>
    <row r="6443" spans="1:5" x14ac:dyDescent="0.2">
      <c r="A6443" s="4"/>
      <c r="B6443" s="4"/>
      <c r="C6443" s="4"/>
      <c r="D6443" s="4"/>
      <c r="E6443" s="4"/>
    </row>
    <row r="6444" spans="1:5" x14ac:dyDescent="0.2">
      <c r="A6444" s="4"/>
      <c r="B6444" s="4"/>
      <c r="C6444" s="4"/>
      <c r="D6444" s="4"/>
      <c r="E6444" s="4"/>
    </row>
    <row r="6445" spans="1:5" x14ac:dyDescent="0.2">
      <c r="A6445" s="4"/>
      <c r="B6445" s="4"/>
      <c r="C6445" s="4"/>
      <c r="D6445" s="4"/>
      <c r="E6445" s="4"/>
    </row>
    <row r="6446" spans="1:5" x14ac:dyDescent="0.2">
      <c r="A6446" s="4"/>
      <c r="B6446" s="4"/>
      <c r="C6446" s="4"/>
      <c r="D6446" s="4"/>
      <c r="E6446" s="4"/>
    </row>
    <row r="6447" spans="1:5" x14ac:dyDescent="0.2">
      <c r="A6447" s="4"/>
      <c r="B6447" s="4"/>
      <c r="C6447" s="4"/>
      <c r="D6447" s="4"/>
      <c r="E6447" s="4"/>
    </row>
    <row r="6448" spans="1:5" x14ac:dyDescent="0.2">
      <c r="A6448" s="4"/>
      <c r="B6448" s="4"/>
      <c r="C6448" s="4"/>
      <c r="D6448" s="4"/>
      <c r="E6448" s="4"/>
    </row>
    <row r="6449" spans="1:5" x14ac:dyDescent="0.2">
      <c r="A6449" s="4"/>
      <c r="B6449" s="4"/>
      <c r="C6449" s="4"/>
      <c r="D6449" s="4"/>
      <c r="E6449" s="4"/>
    </row>
    <row r="6450" spans="1:5" x14ac:dyDescent="0.2">
      <c r="A6450" s="4"/>
      <c r="B6450" s="4"/>
      <c r="C6450" s="4"/>
      <c r="D6450" s="4"/>
      <c r="E6450" s="4"/>
    </row>
    <row r="6451" spans="1:5" x14ac:dyDescent="0.2">
      <c r="A6451" s="4"/>
      <c r="B6451" s="4"/>
      <c r="C6451" s="4"/>
      <c r="D6451" s="4"/>
      <c r="E6451" s="4"/>
    </row>
    <row r="6452" spans="1:5" x14ac:dyDescent="0.2">
      <c r="A6452" s="4"/>
      <c r="B6452" s="4"/>
      <c r="C6452" s="4"/>
      <c r="D6452" s="4"/>
      <c r="E6452" s="4"/>
    </row>
    <row r="6453" spans="1:5" x14ac:dyDescent="0.2">
      <c r="A6453" s="4"/>
      <c r="B6453" s="4"/>
      <c r="C6453" s="4"/>
      <c r="D6453" s="4"/>
      <c r="E6453" s="4"/>
    </row>
    <row r="6454" spans="1:5" x14ac:dyDescent="0.2">
      <c r="A6454" s="4"/>
      <c r="B6454" s="4"/>
      <c r="C6454" s="4"/>
      <c r="D6454" s="4"/>
      <c r="E6454" s="4"/>
    </row>
    <row r="6455" spans="1:5" x14ac:dyDescent="0.2">
      <c r="A6455" s="4"/>
      <c r="B6455" s="4"/>
      <c r="C6455" s="4"/>
      <c r="D6455" s="4"/>
      <c r="E6455" s="4"/>
    </row>
    <row r="6456" spans="1:5" x14ac:dyDescent="0.2">
      <c r="A6456" s="4"/>
      <c r="B6456" s="4"/>
      <c r="C6456" s="4"/>
      <c r="D6456" s="4"/>
      <c r="E6456" s="4"/>
    </row>
    <row r="6457" spans="1:5" x14ac:dyDescent="0.2">
      <c r="A6457" s="4"/>
      <c r="B6457" s="4"/>
      <c r="C6457" s="4"/>
      <c r="D6457" s="4"/>
      <c r="E6457" s="4"/>
    </row>
    <row r="6458" spans="1:5" x14ac:dyDescent="0.2">
      <c r="A6458" s="4"/>
      <c r="B6458" s="4"/>
      <c r="C6458" s="4"/>
      <c r="D6458" s="4"/>
      <c r="E6458" s="4"/>
    </row>
    <row r="6459" spans="1:5" x14ac:dyDescent="0.2">
      <c r="A6459" s="4"/>
      <c r="B6459" s="4"/>
      <c r="C6459" s="4"/>
      <c r="D6459" s="4"/>
      <c r="E6459" s="4"/>
    </row>
    <row r="6460" spans="1:5" x14ac:dyDescent="0.2">
      <c r="A6460" s="4"/>
      <c r="B6460" s="4"/>
      <c r="C6460" s="4"/>
      <c r="D6460" s="4"/>
      <c r="E6460" s="4"/>
    </row>
    <row r="6461" spans="1:5" x14ac:dyDescent="0.2">
      <c r="A6461" s="4"/>
      <c r="B6461" s="4"/>
      <c r="C6461" s="4"/>
      <c r="D6461" s="4"/>
      <c r="E6461" s="4"/>
    </row>
    <row r="6462" spans="1:5" x14ac:dyDescent="0.2">
      <c r="A6462" s="4"/>
      <c r="B6462" s="4"/>
      <c r="C6462" s="4"/>
      <c r="D6462" s="4"/>
      <c r="E6462" s="4"/>
    </row>
    <row r="6463" spans="1:5" x14ac:dyDescent="0.2">
      <c r="A6463" s="4"/>
      <c r="B6463" s="4"/>
      <c r="C6463" s="4"/>
      <c r="D6463" s="4"/>
      <c r="E6463" s="4"/>
    </row>
    <row r="6464" spans="1:5" x14ac:dyDescent="0.2">
      <c r="A6464" s="4"/>
      <c r="B6464" s="4"/>
      <c r="C6464" s="4"/>
      <c r="D6464" s="4"/>
      <c r="E6464" s="4"/>
    </row>
    <row r="6465" spans="1:5" x14ac:dyDescent="0.2">
      <c r="A6465" s="4"/>
      <c r="B6465" s="4"/>
      <c r="C6465" s="4"/>
      <c r="D6465" s="4"/>
      <c r="E6465" s="4"/>
    </row>
    <row r="6466" spans="1:5" x14ac:dyDescent="0.2">
      <c r="A6466" s="4"/>
      <c r="B6466" s="4"/>
      <c r="C6466" s="4"/>
      <c r="D6466" s="4"/>
      <c r="E6466" s="4"/>
    </row>
    <row r="6467" spans="1:5" x14ac:dyDescent="0.2">
      <c r="A6467" s="4"/>
      <c r="B6467" s="4"/>
      <c r="C6467" s="4"/>
      <c r="D6467" s="4"/>
      <c r="E6467" s="4"/>
    </row>
    <row r="6468" spans="1:5" x14ac:dyDescent="0.2">
      <c r="A6468" s="4"/>
      <c r="B6468" s="4"/>
      <c r="C6468" s="4"/>
      <c r="D6468" s="4"/>
      <c r="E6468" s="4"/>
    </row>
    <row r="6469" spans="1:5" x14ac:dyDescent="0.2">
      <c r="A6469" s="4"/>
      <c r="B6469" s="4"/>
      <c r="C6469" s="4"/>
      <c r="D6469" s="4"/>
      <c r="E6469" s="4"/>
    </row>
    <row r="6470" spans="1:5" x14ac:dyDescent="0.2">
      <c r="A6470" s="4"/>
      <c r="B6470" s="4"/>
      <c r="C6470" s="4"/>
      <c r="D6470" s="4"/>
      <c r="E6470" s="4"/>
    </row>
    <row r="6471" spans="1:5" x14ac:dyDescent="0.2">
      <c r="A6471" s="4"/>
      <c r="B6471" s="4"/>
      <c r="C6471" s="4"/>
      <c r="D6471" s="4"/>
      <c r="E6471" s="4"/>
    </row>
    <row r="6472" spans="1:5" x14ac:dyDescent="0.2">
      <c r="A6472" s="4"/>
      <c r="B6472" s="4"/>
      <c r="C6472" s="4"/>
      <c r="D6472" s="4"/>
      <c r="E6472" s="4"/>
    </row>
    <row r="6473" spans="1:5" x14ac:dyDescent="0.2">
      <c r="A6473" s="4"/>
      <c r="B6473" s="4"/>
      <c r="C6473" s="4"/>
      <c r="D6473" s="4"/>
      <c r="E6473" s="4"/>
    </row>
    <row r="6474" spans="1:5" x14ac:dyDescent="0.2">
      <c r="A6474" s="4"/>
      <c r="B6474" s="4"/>
      <c r="C6474" s="4"/>
      <c r="D6474" s="4"/>
      <c r="E6474" s="4"/>
    </row>
    <row r="6475" spans="1:5" x14ac:dyDescent="0.2">
      <c r="A6475" s="4"/>
      <c r="B6475" s="4"/>
      <c r="C6475" s="4"/>
      <c r="D6475" s="4"/>
      <c r="E6475" s="4"/>
    </row>
    <row r="6476" spans="1:5" x14ac:dyDescent="0.2">
      <c r="A6476" s="4"/>
      <c r="B6476" s="4"/>
      <c r="C6476" s="4"/>
      <c r="D6476" s="4"/>
      <c r="E6476" s="4"/>
    </row>
    <row r="6477" spans="1:5" x14ac:dyDescent="0.2">
      <c r="A6477" s="4"/>
      <c r="B6477" s="4"/>
      <c r="C6477" s="4"/>
      <c r="D6477" s="4"/>
      <c r="E6477" s="4"/>
    </row>
    <row r="6478" spans="1:5" x14ac:dyDescent="0.2">
      <c r="A6478" s="4"/>
      <c r="B6478" s="4"/>
      <c r="C6478" s="4"/>
      <c r="D6478" s="4"/>
      <c r="E6478" s="4"/>
    </row>
    <row r="6479" spans="1:5" x14ac:dyDescent="0.2">
      <c r="A6479" s="4"/>
      <c r="B6479" s="4"/>
      <c r="C6479" s="4"/>
      <c r="D6479" s="4"/>
      <c r="E6479" s="4"/>
    </row>
    <row r="6480" spans="1:5" x14ac:dyDescent="0.2">
      <c r="A6480" s="4"/>
      <c r="B6480" s="4"/>
      <c r="C6480" s="4"/>
      <c r="D6480" s="4"/>
      <c r="E6480" s="4"/>
    </row>
    <row r="6481" spans="1:5" x14ac:dyDescent="0.2">
      <c r="A6481" s="4"/>
      <c r="B6481" s="4"/>
      <c r="C6481" s="4"/>
      <c r="D6481" s="4"/>
      <c r="E6481" s="4"/>
    </row>
    <row r="6482" spans="1:5" x14ac:dyDescent="0.2">
      <c r="A6482" s="4"/>
      <c r="B6482" s="4"/>
      <c r="C6482" s="4"/>
      <c r="D6482" s="4"/>
      <c r="E6482" s="4"/>
    </row>
    <row r="6483" spans="1:5" x14ac:dyDescent="0.2">
      <c r="A6483" s="4"/>
      <c r="B6483" s="4"/>
      <c r="C6483" s="4"/>
      <c r="D6483" s="4"/>
      <c r="E6483" s="4"/>
    </row>
    <row r="6484" spans="1:5" x14ac:dyDescent="0.2">
      <c r="A6484" s="4"/>
      <c r="B6484" s="4"/>
      <c r="C6484" s="4"/>
      <c r="D6484" s="4"/>
      <c r="E6484" s="4"/>
    </row>
    <row r="6485" spans="1:5" x14ac:dyDescent="0.2">
      <c r="A6485" s="4"/>
      <c r="B6485" s="4"/>
      <c r="C6485" s="4"/>
      <c r="D6485" s="4"/>
      <c r="E6485" s="4"/>
    </row>
    <row r="6486" spans="1:5" x14ac:dyDescent="0.2">
      <c r="A6486" s="4"/>
      <c r="B6486" s="4"/>
      <c r="C6486" s="4"/>
      <c r="D6486" s="4"/>
      <c r="E6486" s="4"/>
    </row>
    <row r="6487" spans="1:5" x14ac:dyDescent="0.2">
      <c r="A6487" s="4"/>
      <c r="B6487" s="4"/>
      <c r="C6487" s="4"/>
      <c r="D6487" s="4"/>
      <c r="E6487" s="4"/>
    </row>
    <row r="6488" spans="1:5" x14ac:dyDescent="0.2">
      <c r="A6488" s="4"/>
      <c r="B6488" s="4"/>
      <c r="C6488" s="4"/>
      <c r="D6488" s="4"/>
      <c r="E6488" s="4"/>
    </row>
    <row r="6489" spans="1:5" x14ac:dyDescent="0.2">
      <c r="A6489" s="4"/>
      <c r="B6489" s="4"/>
      <c r="C6489" s="4"/>
      <c r="D6489" s="4"/>
      <c r="E6489" s="4"/>
    </row>
    <row r="6490" spans="1:5" x14ac:dyDescent="0.2">
      <c r="A6490" s="4"/>
      <c r="B6490" s="4"/>
      <c r="C6490" s="4"/>
      <c r="D6490" s="4"/>
      <c r="E6490" s="4"/>
    </row>
    <row r="6491" spans="1:5" x14ac:dyDescent="0.2">
      <c r="A6491" s="4"/>
      <c r="B6491" s="4"/>
      <c r="C6491" s="4"/>
      <c r="D6491" s="4"/>
      <c r="E6491" s="4"/>
    </row>
    <row r="6492" spans="1:5" x14ac:dyDescent="0.2">
      <c r="A6492" s="4"/>
      <c r="B6492" s="4"/>
      <c r="C6492" s="4"/>
      <c r="D6492" s="4"/>
      <c r="E6492" s="4"/>
    </row>
    <row r="6493" spans="1:5" x14ac:dyDescent="0.2">
      <c r="A6493" s="4"/>
      <c r="B6493" s="4"/>
      <c r="C6493" s="4"/>
      <c r="D6493" s="4"/>
      <c r="E6493" s="4"/>
    </row>
    <row r="6494" spans="1:5" x14ac:dyDescent="0.2">
      <c r="A6494" s="4"/>
      <c r="B6494" s="4"/>
      <c r="C6494" s="4"/>
      <c r="D6494" s="4"/>
      <c r="E6494" s="4"/>
    </row>
    <row r="6495" spans="1:5" x14ac:dyDescent="0.2">
      <c r="A6495" s="4"/>
      <c r="B6495" s="4"/>
      <c r="C6495" s="4"/>
      <c r="D6495" s="4"/>
      <c r="E6495" s="4"/>
    </row>
    <row r="6496" spans="1:5" x14ac:dyDescent="0.2">
      <c r="A6496" s="4"/>
      <c r="B6496" s="4"/>
      <c r="C6496" s="4"/>
      <c r="D6496" s="4"/>
      <c r="E6496" s="4"/>
    </row>
    <row r="6497" spans="1:5" x14ac:dyDescent="0.2">
      <c r="A6497" s="4"/>
      <c r="B6497" s="4"/>
      <c r="C6497" s="4"/>
      <c r="D6497" s="4"/>
      <c r="E6497" s="4"/>
    </row>
    <row r="6498" spans="1:5" x14ac:dyDescent="0.2">
      <c r="A6498" s="4"/>
      <c r="B6498" s="4"/>
      <c r="C6498" s="4"/>
      <c r="D6498" s="4"/>
      <c r="E6498" s="4"/>
    </row>
    <row r="6499" spans="1:5" x14ac:dyDescent="0.2">
      <c r="A6499" s="4"/>
      <c r="B6499" s="4"/>
      <c r="C6499" s="4"/>
      <c r="D6499" s="4"/>
      <c r="E6499" s="4"/>
    </row>
    <row r="6500" spans="1:5" x14ac:dyDescent="0.2">
      <c r="A6500" s="4"/>
      <c r="B6500" s="4"/>
      <c r="C6500" s="4"/>
      <c r="D6500" s="4"/>
      <c r="E6500" s="4"/>
    </row>
    <row r="6501" spans="1:5" x14ac:dyDescent="0.2">
      <c r="A6501" s="4"/>
      <c r="B6501" s="4"/>
      <c r="C6501" s="4"/>
      <c r="D6501" s="4"/>
      <c r="E6501" s="4"/>
    </row>
    <row r="6502" spans="1:5" x14ac:dyDescent="0.2">
      <c r="A6502" s="4"/>
      <c r="B6502" s="4"/>
      <c r="C6502" s="4"/>
      <c r="D6502" s="4"/>
      <c r="E6502" s="4"/>
    </row>
    <row r="6503" spans="1:5" x14ac:dyDescent="0.2">
      <c r="A6503" s="4"/>
      <c r="B6503" s="4"/>
      <c r="C6503" s="4"/>
      <c r="D6503" s="4"/>
      <c r="E6503" s="4"/>
    </row>
    <row r="6504" spans="1:5" x14ac:dyDescent="0.2">
      <c r="A6504" s="4"/>
      <c r="B6504" s="4"/>
      <c r="C6504" s="4"/>
      <c r="D6504" s="4"/>
      <c r="E6504" s="4"/>
    </row>
    <row r="6505" spans="1:5" x14ac:dyDescent="0.2">
      <c r="A6505" s="4"/>
      <c r="B6505" s="4"/>
      <c r="C6505" s="4"/>
      <c r="D6505" s="4"/>
      <c r="E6505" s="4"/>
    </row>
    <row r="6506" spans="1:5" x14ac:dyDescent="0.2">
      <c r="A6506" s="4"/>
      <c r="B6506" s="4"/>
      <c r="C6506" s="4"/>
      <c r="D6506" s="4"/>
      <c r="E6506" s="4"/>
    </row>
    <row r="6507" spans="1:5" x14ac:dyDescent="0.2">
      <c r="A6507" s="4"/>
      <c r="B6507" s="4"/>
      <c r="C6507" s="4"/>
      <c r="D6507" s="4"/>
      <c r="E6507" s="4"/>
    </row>
    <row r="6508" spans="1:5" x14ac:dyDescent="0.2">
      <c r="A6508" s="4"/>
      <c r="B6508" s="4"/>
      <c r="C6508" s="4"/>
      <c r="D6508" s="4"/>
      <c r="E6508" s="4"/>
    </row>
    <row r="6509" spans="1:5" x14ac:dyDescent="0.2">
      <c r="A6509" s="4"/>
      <c r="B6509" s="4"/>
      <c r="C6509" s="4"/>
      <c r="D6509" s="4"/>
      <c r="E6509" s="4"/>
    </row>
    <row r="6510" spans="1:5" x14ac:dyDescent="0.2">
      <c r="A6510" s="4"/>
      <c r="B6510" s="4"/>
      <c r="C6510" s="4"/>
      <c r="D6510" s="4"/>
      <c r="E6510" s="4"/>
    </row>
    <row r="6511" spans="1:5" x14ac:dyDescent="0.2">
      <c r="A6511" s="4"/>
      <c r="B6511" s="4"/>
      <c r="C6511" s="4"/>
      <c r="D6511" s="4"/>
      <c r="E6511" s="4"/>
    </row>
    <row r="6512" spans="1:5" x14ac:dyDescent="0.2">
      <c r="A6512" s="4"/>
      <c r="B6512" s="4"/>
      <c r="C6512" s="4"/>
      <c r="D6512" s="4"/>
      <c r="E6512" s="4"/>
    </row>
    <row r="6513" spans="1:5" x14ac:dyDescent="0.2">
      <c r="A6513" s="4"/>
      <c r="B6513" s="4"/>
      <c r="C6513" s="4"/>
      <c r="D6513" s="4"/>
      <c r="E6513" s="4"/>
    </row>
    <row r="6514" spans="1:5" x14ac:dyDescent="0.2">
      <c r="A6514" s="4"/>
      <c r="B6514" s="4"/>
      <c r="C6514" s="4"/>
      <c r="D6514" s="4"/>
      <c r="E6514" s="4"/>
    </row>
    <row r="6515" spans="1:5" x14ac:dyDescent="0.2">
      <c r="A6515" s="4"/>
      <c r="B6515" s="4"/>
      <c r="C6515" s="4"/>
      <c r="D6515" s="4"/>
      <c r="E6515" s="4"/>
    </row>
    <row r="6516" spans="1:5" x14ac:dyDescent="0.2">
      <c r="A6516" s="4"/>
      <c r="B6516" s="4"/>
      <c r="C6516" s="4"/>
      <c r="D6516" s="4"/>
      <c r="E6516" s="4"/>
    </row>
    <row r="6517" spans="1:5" x14ac:dyDescent="0.2">
      <c r="A6517" s="4"/>
      <c r="B6517" s="4"/>
      <c r="C6517" s="4"/>
      <c r="D6517" s="4"/>
      <c r="E6517" s="4"/>
    </row>
    <row r="6518" spans="1:5" x14ac:dyDescent="0.2">
      <c r="A6518" s="4"/>
      <c r="B6518" s="4"/>
      <c r="C6518" s="4"/>
      <c r="D6518" s="4"/>
      <c r="E6518" s="4"/>
    </row>
    <row r="6519" spans="1:5" x14ac:dyDescent="0.2">
      <c r="A6519" s="4"/>
      <c r="B6519" s="4"/>
      <c r="C6519" s="4"/>
      <c r="D6519" s="4"/>
      <c r="E6519" s="4"/>
    </row>
    <row r="6520" spans="1:5" x14ac:dyDescent="0.2">
      <c r="A6520" s="4"/>
      <c r="B6520" s="4"/>
      <c r="C6520" s="4"/>
      <c r="D6520" s="4"/>
      <c r="E6520" s="4"/>
    </row>
    <row r="6521" spans="1:5" x14ac:dyDescent="0.2">
      <c r="A6521" s="4"/>
      <c r="B6521" s="4"/>
      <c r="C6521" s="4"/>
      <c r="D6521" s="4"/>
      <c r="E6521" s="4"/>
    </row>
    <row r="6522" spans="1:5" x14ac:dyDescent="0.2">
      <c r="A6522" s="4"/>
      <c r="B6522" s="4"/>
      <c r="C6522" s="4"/>
      <c r="D6522" s="4"/>
      <c r="E6522" s="4"/>
    </row>
    <row r="6523" spans="1:5" x14ac:dyDescent="0.2">
      <c r="A6523" s="4"/>
      <c r="B6523" s="4"/>
      <c r="C6523" s="4"/>
      <c r="D6523" s="4"/>
      <c r="E6523" s="4"/>
    </row>
    <row r="6524" spans="1:5" x14ac:dyDescent="0.2">
      <c r="A6524" s="4"/>
      <c r="B6524" s="4"/>
      <c r="C6524" s="4"/>
      <c r="D6524" s="4"/>
      <c r="E6524" s="4"/>
    </row>
    <row r="6525" spans="1:5" x14ac:dyDescent="0.2">
      <c r="A6525" s="4"/>
      <c r="B6525" s="4"/>
      <c r="C6525" s="4"/>
      <c r="D6525" s="4"/>
      <c r="E6525" s="4"/>
    </row>
    <row r="6526" spans="1:5" x14ac:dyDescent="0.2">
      <c r="A6526" s="4"/>
      <c r="B6526" s="4"/>
      <c r="C6526" s="4"/>
      <c r="D6526" s="4"/>
      <c r="E6526" s="4"/>
    </row>
    <row r="6527" spans="1:5" x14ac:dyDescent="0.2">
      <c r="A6527" s="4"/>
      <c r="B6527" s="4"/>
      <c r="C6527" s="4"/>
      <c r="D6527" s="4"/>
      <c r="E6527" s="4"/>
    </row>
    <row r="6528" spans="1:5" x14ac:dyDescent="0.2">
      <c r="A6528" s="4"/>
      <c r="B6528" s="4"/>
      <c r="C6528" s="4"/>
      <c r="D6528" s="4"/>
      <c r="E6528" s="4"/>
    </row>
    <row r="6529" spans="1:5" x14ac:dyDescent="0.2">
      <c r="A6529" s="4"/>
      <c r="B6529" s="4"/>
      <c r="C6529" s="4"/>
      <c r="D6529" s="4"/>
      <c r="E6529" s="4"/>
    </row>
    <row r="6530" spans="1:5" x14ac:dyDescent="0.2">
      <c r="A6530" s="4"/>
      <c r="B6530" s="4"/>
      <c r="C6530" s="4"/>
      <c r="D6530" s="4"/>
      <c r="E6530" s="4"/>
    </row>
    <row r="6531" spans="1:5" x14ac:dyDescent="0.2">
      <c r="A6531" s="4"/>
      <c r="B6531" s="4"/>
      <c r="C6531" s="4"/>
      <c r="D6531" s="4"/>
      <c r="E6531" s="4"/>
    </row>
    <row r="6532" spans="1:5" x14ac:dyDescent="0.2">
      <c r="A6532" s="4"/>
      <c r="B6532" s="4"/>
      <c r="C6532" s="4"/>
      <c r="D6532" s="4"/>
      <c r="E6532" s="4"/>
    </row>
    <row r="6533" spans="1:5" x14ac:dyDescent="0.2">
      <c r="A6533" s="4"/>
      <c r="B6533" s="4"/>
      <c r="C6533" s="4"/>
      <c r="D6533" s="4"/>
      <c r="E6533" s="4"/>
    </row>
    <row r="6534" spans="1:5" x14ac:dyDescent="0.2">
      <c r="A6534" s="4"/>
      <c r="B6534" s="4"/>
      <c r="C6534" s="4"/>
      <c r="D6534" s="4"/>
      <c r="E6534" s="4"/>
    </row>
    <row r="6535" spans="1:5" x14ac:dyDescent="0.2">
      <c r="A6535" s="4"/>
      <c r="B6535" s="4"/>
      <c r="C6535" s="4"/>
      <c r="D6535" s="4"/>
      <c r="E6535" s="4"/>
    </row>
    <row r="6536" spans="1:5" x14ac:dyDescent="0.2">
      <c r="A6536" s="4"/>
      <c r="B6536" s="4"/>
      <c r="C6536" s="4"/>
      <c r="D6536" s="4"/>
      <c r="E6536" s="4"/>
    </row>
    <row r="6537" spans="1:5" x14ac:dyDescent="0.2">
      <c r="A6537" s="4"/>
      <c r="B6537" s="4"/>
      <c r="C6537" s="4"/>
      <c r="D6537" s="4"/>
      <c r="E6537" s="4"/>
    </row>
    <row r="6538" spans="1:5" x14ac:dyDescent="0.2">
      <c r="A6538" s="4"/>
      <c r="B6538" s="4"/>
      <c r="C6538" s="4"/>
      <c r="D6538" s="4"/>
      <c r="E6538" s="4"/>
    </row>
    <row r="6539" spans="1:5" x14ac:dyDescent="0.2">
      <c r="A6539" s="4"/>
      <c r="B6539" s="4"/>
      <c r="C6539" s="4"/>
      <c r="D6539" s="4"/>
      <c r="E6539" s="4"/>
    </row>
    <row r="6540" spans="1:5" x14ac:dyDescent="0.2">
      <c r="A6540" s="4"/>
      <c r="B6540" s="4"/>
      <c r="C6540" s="4"/>
      <c r="D6540" s="4"/>
      <c r="E6540" s="4"/>
    </row>
    <row r="6541" spans="1:5" x14ac:dyDescent="0.2">
      <c r="A6541" s="4"/>
      <c r="B6541" s="4"/>
      <c r="C6541" s="4"/>
      <c r="D6541" s="4"/>
      <c r="E6541" s="4"/>
    </row>
    <row r="6542" spans="1:5" x14ac:dyDescent="0.2">
      <c r="A6542" s="4"/>
      <c r="B6542" s="4"/>
      <c r="C6542" s="4"/>
      <c r="D6542" s="4"/>
      <c r="E6542" s="4"/>
    </row>
    <row r="6543" spans="1:5" x14ac:dyDescent="0.2">
      <c r="A6543" s="4"/>
      <c r="B6543" s="4"/>
      <c r="C6543" s="4"/>
      <c r="D6543" s="4"/>
      <c r="E6543" s="4"/>
    </row>
    <row r="6544" spans="1:5" x14ac:dyDescent="0.2">
      <c r="A6544" s="4"/>
      <c r="B6544" s="4"/>
      <c r="C6544" s="4"/>
      <c r="D6544" s="4"/>
      <c r="E6544" s="4"/>
    </row>
    <row r="6545" spans="1:5" x14ac:dyDescent="0.2">
      <c r="A6545" s="4"/>
      <c r="B6545" s="4"/>
      <c r="C6545" s="4"/>
      <c r="D6545" s="4"/>
      <c r="E6545" s="4"/>
    </row>
    <row r="6546" spans="1:5" x14ac:dyDescent="0.2">
      <c r="A6546" s="4"/>
      <c r="B6546" s="4"/>
      <c r="C6546" s="4"/>
      <c r="D6546" s="4"/>
      <c r="E6546" s="4"/>
    </row>
    <row r="6547" spans="1:5" x14ac:dyDescent="0.2">
      <c r="A6547" s="4"/>
      <c r="B6547" s="4"/>
      <c r="C6547" s="4"/>
      <c r="D6547" s="4"/>
      <c r="E6547" s="4"/>
    </row>
    <row r="6548" spans="1:5" x14ac:dyDescent="0.2">
      <c r="A6548" s="4"/>
      <c r="B6548" s="4"/>
      <c r="C6548" s="4"/>
      <c r="D6548" s="4"/>
      <c r="E6548" s="4"/>
    </row>
    <row r="6549" spans="1:5" x14ac:dyDescent="0.2">
      <c r="A6549" s="4"/>
      <c r="B6549" s="4"/>
      <c r="C6549" s="4"/>
      <c r="D6549" s="4"/>
      <c r="E6549" s="4"/>
    </row>
    <row r="6550" spans="1:5" x14ac:dyDescent="0.2">
      <c r="A6550" s="4"/>
      <c r="B6550" s="4"/>
      <c r="C6550" s="4"/>
      <c r="D6550" s="4"/>
      <c r="E6550" s="4"/>
    </row>
    <row r="6551" spans="1:5" x14ac:dyDescent="0.2">
      <c r="A6551" s="4"/>
      <c r="B6551" s="4"/>
      <c r="C6551" s="4"/>
      <c r="D6551" s="4"/>
      <c r="E6551" s="4"/>
    </row>
    <row r="6552" spans="1:5" x14ac:dyDescent="0.2">
      <c r="A6552" s="4"/>
      <c r="B6552" s="4"/>
      <c r="C6552" s="4"/>
      <c r="D6552" s="4"/>
      <c r="E6552" s="4"/>
    </row>
    <row r="6553" spans="1:5" x14ac:dyDescent="0.2">
      <c r="A6553" s="4"/>
      <c r="B6553" s="4"/>
      <c r="C6553" s="4"/>
      <c r="D6553" s="4"/>
      <c r="E6553" s="4"/>
    </row>
    <row r="6554" spans="1:5" x14ac:dyDescent="0.2">
      <c r="A6554" s="4"/>
      <c r="B6554" s="4"/>
      <c r="C6554" s="4"/>
      <c r="D6554" s="4"/>
      <c r="E6554" s="4"/>
    </row>
    <row r="6555" spans="1:5" x14ac:dyDescent="0.2">
      <c r="A6555" s="4"/>
      <c r="B6555" s="4"/>
      <c r="C6555" s="4"/>
      <c r="D6555" s="4"/>
      <c r="E6555" s="4"/>
    </row>
    <row r="6556" spans="1:5" x14ac:dyDescent="0.2">
      <c r="A6556" s="4"/>
      <c r="B6556" s="4"/>
      <c r="C6556" s="4"/>
      <c r="D6556" s="4"/>
      <c r="E6556" s="4"/>
    </row>
    <row r="6557" spans="1:5" x14ac:dyDescent="0.2">
      <c r="A6557" s="4"/>
      <c r="B6557" s="4"/>
      <c r="C6557" s="4"/>
      <c r="D6557" s="4"/>
      <c r="E6557" s="4"/>
    </row>
    <row r="6558" spans="1:5" x14ac:dyDescent="0.2">
      <c r="A6558" s="4"/>
      <c r="B6558" s="4"/>
      <c r="C6558" s="4"/>
      <c r="D6558" s="4"/>
      <c r="E6558" s="4"/>
    </row>
    <row r="6559" spans="1:5" x14ac:dyDescent="0.2">
      <c r="A6559" s="4"/>
      <c r="B6559" s="4"/>
      <c r="C6559" s="4"/>
      <c r="D6559" s="4"/>
      <c r="E6559" s="4"/>
    </row>
    <row r="6560" spans="1:5" x14ac:dyDescent="0.2">
      <c r="A6560" s="4"/>
      <c r="B6560" s="4"/>
      <c r="C6560" s="4"/>
      <c r="D6560" s="4"/>
      <c r="E6560" s="4"/>
    </row>
    <row r="6561" spans="1:5" x14ac:dyDescent="0.2">
      <c r="A6561" s="4"/>
      <c r="B6561" s="4"/>
      <c r="C6561" s="4"/>
      <c r="D6561" s="4"/>
      <c r="E6561" s="4"/>
    </row>
    <row r="6562" spans="1:5" x14ac:dyDescent="0.2">
      <c r="A6562" s="4"/>
      <c r="B6562" s="4"/>
      <c r="C6562" s="4"/>
      <c r="D6562" s="4"/>
      <c r="E6562" s="4"/>
    </row>
    <row r="6563" spans="1:5" x14ac:dyDescent="0.2">
      <c r="A6563" s="4"/>
      <c r="B6563" s="4"/>
      <c r="C6563" s="4"/>
      <c r="D6563" s="4"/>
      <c r="E6563" s="4"/>
    </row>
    <row r="6564" spans="1:5" x14ac:dyDescent="0.2">
      <c r="A6564" s="4"/>
      <c r="B6564" s="4"/>
      <c r="C6564" s="4"/>
      <c r="D6564" s="4"/>
      <c r="E6564" s="4"/>
    </row>
    <row r="6565" spans="1:5" x14ac:dyDescent="0.2">
      <c r="A6565" s="4"/>
      <c r="B6565" s="4"/>
      <c r="C6565" s="4"/>
      <c r="D6565" s="4"/>
      <c r="E6565" s="4"/>
    </row>
    <row r="6566" spans="1:5" x14ac:dyDescent="0.2">
      <c r="A6566" s="4"/>
      <c r="B6566" s="4"/>
      <c r="C6566" s="4"/>
      <c r="D6566" s="4"/>
      <c r="E6566" s="4"/>
    </row>
    <row r="6567" spans="1:5" x14ac:dyDescent="0.2">
      <c r="A6567" s="4"/>
      <c r="B6567" s="4"/>
      <c r="C6567" s="4"/>
      <c r="D6567" s="4"/>
      <c r="E6567" s="4"/>
    </row>
    <row r="6568" spans="1:5" x14ac:dyDescent="0.2">
      <c r="A6568" s="4"/>
      <c r="B6568" s="4"/>
      <c r="C6568" s="4"/>
      <c r="D6568" s="4"/>
      <c r="E6568" s="4"/>
    </row>
    <row r="6569" spans="1:5" x14ac:dyDescent="0.2">
      <c r="A6569" s="4"/>
      <c r="B6569" s="4"/>
      <c r="C6569" s="4"/>
      <c r="D6569" s="4"/>
      <c r="E6569" s="4"/>
    </row>
    <row r="6570" spans="1:5" x14ac:dyDescent="0.2">
      <c r="A6570" s="4"/>
      <c r="B6570" s="4"/>
      <c r="C6570" s="4"/>
      <c r="D6570" s="4"/>
      <c r="E6570" s="4"/>
    </row>
    <row r="6571" spans="1:5" x14ac:dyDescent="0.2">
      <c r="A6571" s="4"/>
      <c r="B6571" s="4"/>
      <c r="C6571" s="4"/>
      <c r="D6571" s="4"/>
      <c r="E6571" s="4"/>
    </row>
    <row r="6572" spans="1:5" x14ac:dyDescent="0.2">
      <c r="A6572" s="4"/>
      <c r="B6572" s="4"/>
      <c r="C6572" s="4"/>
      <c r="D6572" s="4"/>
      <c r="E6572" s="4"/>
    </row>
    <row r="6573" spans="1:5" x14ac:dyDescent="0.2">
      <c r="A6573" s="4"/>
      <c r="B6573" s="4"/>
      <c r="C6573" s="4"/>
      <c r="D6573" s="4"/>
      <c r="E6573" s="4"/>
    </row>
    <row r="6574" spans="1:5" x14ac:dyDescent="0.2">
      <c r="A6574" s="4"/>
      <c r="B6574" s="4"/>
      <c r="C6574" s="4"/>
      <c r="D6574" s="4"/>
      <c r="E6574" s="4"/>
    </row>
    <row r="6575" spans="1:5" x14ac:dyDescent="0.2">
      <c r="A6575" s="4"/>
      <c r="B6575" s="4"/>
      <c r="C6575" s="4"/>
      <c r="D6575" s="4"/>
      <c r="E6575" s="4"/>
    </row>
    <row r="6576" spans="1:5" x14ac:dyDescent="0.2">
      <c r="A6576" s="4"/>
      <c r="B6576" s="4"/>
      <c r="C6576" s="4"/>
      <c r="D6576" s="4"/>
      <c r="E6576" s="4"/>
    </row>
    <row r="6577" spans="1:5" x14ac:dyDescent="0.2">
      <c r="A6577" s="4"/>
      <c r="B6577" s="4"/>
      <c r="C6577" s="4"/>
      <c r="D6577" s="4"/>
      <c r="E6577" s="4"/>
    </row>
    <row r="6578" spans="1:5" x14ac:dyDescent="0.2">
      <c r="A6578" s="4"/>
      <c r="B6578" s="4"/>
      <c r="C6578" s="4"/>
      <c r="D6578" s="4"/>
      <c r="E6578" s="4"/>
    </row>
    <row r="6579" spans="1:5" x14ac:dyDescent="0.2">
      <c r="A6579" s="4"/>
      <c r="B6579" s="4"/>
      <c r="C6579" s="4"/>
      <c r="D6579" s="4"/>
      <c r="E6579" s="4"/>
    </row>
    <row r="6580" spans="1:5" x14ac:dyDescent="0.2">
      <c r="A6580" s="4"/>
      <c r="B6580" s="4"/>
      <c r="C6580" s="4"/>
      <c r="D6580" s="4"/>
      <c r="E6580" s="4"/>
    </row>
    <row r="6581" spans="1:5" x14ac:dyDescent="0.2">
      <c r="A6581" s="4"/>
      <c r="B6581" s="4"/>
      <c r="C6581" s="4"/>
      <c r="D6581" s="4"/>
      <c r="E6581" s="4"/>
    </row>
    <row r="6582" spans="1:5" x14ac:dyDescent="0.2">
      <c r="A6582" s="4"/>
      <c r="B6582" s="4"/>
      <c r="C6582" s="4"/>
      <c r="D6582" s="4"/>
      <c r="E6582" s="4"/>
    </row>
    <row r="6583" spans="1:5" x14ac:dyDescent="0.2">
      <c r="A6583" s="4"/>
      <c r="B6583" s="4"/>
      <c r="C6583" s="4"/>
      <c r="D6583" s="4"/>
      <c r="E6583" s="4"/>
    </row>
    <row r="6584" spans="1:5" x14ac:dyDescent="0.2">
      <c r="A6584" s="4"/>
      <c r="B6584" s="4"/>
      <c r="C6584" s="4"/>
      <c r="D6584" s="4"/>
      <c r="E6584" s="4"/>
    </row>
    <row r="6585" spans="1:5" x14ac:dyDescent="0.2">
      <c r="A6585" s="4"/>
      <c r="B6585" s="4"/>
      <c r="C6585" s="4"/>
      <c r="D6585" s="4"/>
      <c r="E6585" s="4"/>
    </row>
    <row r="6586" spans="1:5" x14ac:dyDescent="0.2">
      <c r="A6586" s="4"/>
      <c r="B6586" s="4"/>
      <c r="C6586" s="4"/>
      <c r="D6586" s="4"/>
      <c r="E6586" s="4"/>
    </row>
    <row r="6587" spans="1:5" x14ac:dyDescent="0.2">
      <c r="A6587" s="4"/>
      <c r="B6587" s="4"/>
      <c r="C6587" s="4"/>
      <c r="D6587" s="4"/>
      <c r="E6587" s="4"/>
    </row>
    <row r="6588" spans="1:5" x14ac:dyDescent="0.2">
      <c r="A6588" s="4"/>
      <c r="B6588" s="4"/>
      <c r="C6588" s="4"/>
      <c r="D6588" s="4"/>
      <c r="E6588" s="4"/>
    </row>
    <row r="6589" spans="1:5" x14ac:dyDescent="0.2">
      <c r="A6589" s="4"/>
      <c r="B6589" s="4"/>
      <c r="C6589" s="4"/>
      <c r="D6589" s="4"/>
      <c r="E6589" s="4"/>
    </row>
    <row r="6590" spans="1:5" x14ac:dyDescent="0.2">
      <c r="A6590" s="4"/>
      <c r="B6590" s="4"/>
      <c r="C6590" s="4"/>
      <c r="D6590" s="4"/>
      <c r="E6590" s="4"/>
    </row>
    <row r="6591" spans="1:5" x14ac:dyDescent="0.2">
      <c r="A6591" s="4"/>
      <c r="B6591" s="4"/>
      <c r="C6591" s="4"/>
      <c r="D6591" s="4"/>
      <c r="E6591" s="4"/>
    </row>
    <row r="6592" spans="1:5" x14ac:dyDescent="0.2">
      <c r="A6592" s="4"/>
      <c r="B6592" s="4"/>
      <c r="C6592" s="4"/>
      <c r="D6592" s="4"/>
      <c r="E6592" s="4"/>
    </row>
    <row r="6593" spans="1:5" x14ac:dyDescent="0.2">
      <c r="A6593" s="4"/>
      <c r="B6593" s="4"/>
      <c r="C6593" s="4"/>
      <c r="D6593" s="4"/>
      <c r="E6593" s="4"/>
    </row>
    <row r="6594" spans="1:5" x14ac:dyDescent="0.2">
      <c r="A6594" s="4"/>
      <c r="B6594" s="4"/>
      <c r="C6594" s="4"/>
      <c r="D6594" s="4"/>
      <c r="E6594" s="4"/>
    </row>
    <row r="6595" spans="1:5" x14ac:dyDescent="0.2">
      <c r="A6595" s="4"/>
      <c r="B6595" s="4"/>
      <c r="C6595" s="4"/>
      <c r="D6595" s="4"/>
      <c r="E6595" s="4"/>
    </row>
    <row r="6596" spans="1:5" x14ac:dyDescent="0.2">
      <c r="A6596" s="4"/>
      <c r="B6596" s="4"/>
      <c r="C6596" s="4"/>
      <c r="D6596" s="4"/>
      <c r="E6596" s="4"/>
    </row>
    <row r="6597" spans="1:5" x14ac:dyDescent="0.2">
      <c r="A6597" s="4"/>
      <c r="B6597" s="4"/>
      <c r="C6597" s="4"/>
      <c r="D6597" s="4"/>
      <c r="E6597" s="4"/>
    </row>
    <row r="6598" spans="1:5" x14ac:dyDescent="0.2">
      <c r="A6598" s="4"/>
      <c r="B6598" s="4"/>
      <c r="C6598" s="4"/>
      <c r="D6598" s="4"/>
      <c r="E6598" s="4"/>
    </row>
    <row r="6599" spans="1:5" x14ac:dyDescent="0.2">
      <c r="A6599" s="4"/>
      <c r="B6599" s="4"/>
      <c r="C6599" s="4"/>
      <c r="D6599" s="4"/>
      <c r="E6599" s="4"/>
    </row>
    <row r="6600" spans="1:5" x14ac:dyDescent="0.2">
      <c r="A6600" s="4"/>
      <c r="B6600" s="4"/>
      <c r="C6600" s="4"/>
      <c r="D6600" s="4"/>
      <c r="E6600" s="4"/>
    </row>
    <row r="6601" spans="1:5" x14ac:dyDescent="0.2">
      <c r="A6601" s="4"/>
      <c r="B6601" s="4"/>
      <c r="C6601" s="4"/>
      <c r="D6601" s="4"/>
      <c r="E6601" s="4"/>
    </row>
    <row r="6602" spans="1:5" x14ac:dyDescent="0.2">
      <c r="A6602" s="4"/>
      <c r="B6602" s="4"/>
      <c r="C6602" s="4"/>
      <c r="D6602" s="4"/>
      <c r="E6602" s="4"/>
    </row>
    <row r="6603" spans="1:5" x14ac:dyDescent="0.2">
      <c r="A6603" s="4"/>
      <c r="B6603" s="4"/>
      <c r="C6603" s="4"/>
      <c r="D6603" s="4"/>
      <c r="E6603" s="4"/>
    </row>
    <row r="6604" spans="1:5" x14ac:dyDescent="0.2">
      <c r="A6604" s="4"/>
      <c r="B6604" s="4"/>
      <c r="C6604" s="4"/>
      <c r="D6604" s="4"/>
      <c r="E6604" s="4"/>
    </row>
    <row r="6605" spans="1:5" x14ac:dyDescent="0.2">
      <c r="A6605" s="4"/>
      <c r="B6605" s="4"/>
      <c r="C6605" s="4"/>
      <c r="D6605" s="4"/>
      <c r="E6605" s="4"/>
    </row>
    <row r="6606" spans="1:5" x14ac:dyDescent="0.2">
      <c r="A6606" s="4"/>
      <c r="B6606" s="4"/>
      <c r="C6606" s="4"/>
      <c r="D6606" s="4"/>
      <c r="E6606" s="4"/>
    </row>
    <row r="6607" spans="1:5" x14ac:dyDescent="0.2">
      <c r="A6607" s="4"/>
      <c r="B6607" s="4"/>
      <c r="C6607" s="4"/>
      <c r="D6607" s="4"/>
      <c r="E6607" s="4"/>
    </row>
    <row r="6608" spans="1:5" x14ac:dyDescent="0.2">
      <c r="A6608" s="4"/>
      <c r="B6608" s="4"/>
      <c r="C6608" s="4"/>
      <c r="D6608" s="4"/>
      <c r="E6608" s="4"/>
    </row>
    <row r="6609" spans="1:5" x14ac:dyDescent="0.2">
      <c r="A6609" s="4"/>
      <c r="B6609" s="4"/>
      <c r="C6609" s="4"/>
      <c r="D6609" s="4"/>
      <c r="E6609" s="4"/>
    </row>
    <row r="6610" spans="1:5" x14ac:dyDescent="0.2">
      <c r="A6610" s="4"/>
      <c r="B6610" s="4"/>
      <c r="C6610" s="4"/>
      <c r="D6610" s="4"/>
      <c r="E6610" s="4"/>
    </row>
    <row r="6611" spans="1:5" x14ac:dyDescent="0.2">
      <c r="A6611" s="4"/>
      <c r="B6611" s="4"/>
      <c r="C6611" s="4"/>
      <c r="D6611" s="4"/>
      <c r="E6611" s="4"/>
    </row>
    <row r="6612" spans="1:5" x14ac:dyDescent="0.2">
      <c r="A6612" s="4"/>
      <c r="B6612" s="4"/>
      <c r="C6612" s="4"/>
      <c r="D6612" s="4"/>
      <c r="E6612" s="4"/>
    </row>
    <row r="6613" spans="1:5" x14ac:dyDescent="0.2">
      <c r="A6613" s="4"/>
      <c r="B6613" s="4"/>
      <c r="C6613" s="4"/>
      <c r="D6613" s="4"/>
      <c r="E6613" s="4"/>
    </row>
    <row r="6614" spans="1:5" x14ac:dyDescent="0.2">
      <c r="A6614" s="4"/>
      <c r="B6614" s="4"/>
      <c r="C6614" s="4"/>
      <c r="D6614" s="4"/>
      <c r="E6614" s="4"/>
    </row>
    <row r="6615" spans="1:5" x14ac:dyDescent="0.2">
      <c r="A6615" s="4"/>
      <c r="B6615" s="4"/>
      <c r="C6615" s="4"/>
      <c r="D6615" s="4"/>
      <c r="E6615" s="4"/>
    </row>
    <row r="6616" spans="1:5" x14ac:dyDescent="0.2">
      <c r="A6616" s="4"/>
      <c r="B6616" s="4"/>
      <c r="C6616" s="4"/>
      <c r="D6616" s="4"/>
      <c r="E6616" s="4"/>
    </row>
    <row r="6617" spans="1:5" x14ac:dyDescent="0.2">
      <c r="A6617" s="4"/>
      <c r="B6617" s="4"/>
      <c r="C6617" s="4"/>
      <c r="D6617" s="4"/>
      <c r="E6617" s="4"/>
    </row>
    <row r="6618" spans="1:5" x14ac:dyDescent="0.2">
      <c r="A6618" s="4"/>
      <c r="B6618" s="4"/>
      <c r="C6618" s="4"/>
      <c r="D6618" s="4"/>
      <c r="E6618" s="4"/>
    </row>
    <row r="6619" spans="1:5" x14ac:dyDescent="0.2">
      <c r="A6619" s="4"/>
      <c r="B6619" s="4"/>
      <c r="C6619" s="4"/>
      <c r="D6619" s="4"/>
      <c r="E6619" s="4"/>
    </row>
    <row r="6620" spans="1:5" x14ac:dyDescent="0.2">
      <c r="A6620" s="4"/>
      <c r="B6620" s="4"/>
      <c r="C6620" s="4"/>
      <c r="D6620" s="4"/>
      <c r="E6620" s="4"/>
    </row>
    <row r="6621" spans="1:5" x14ac:dyDescent="0.2">
      <c r="A6621" s="4"/>
      <c r="B6621" s="4"/>
      <c r="C6621" s="4"/>
      <c r="D6621" s="4"/>
      <c r="E6621" s="4"/>
    </row>
    <row r="6622" spans="1:5" x14ac:dyDescent="0.2">
      <c r="A6622" s="4"/>
      <c r="B6622" s="4"/>
      <c r="C6622" s="4"/>
      <c r="D6622" s="4"/>
      <c r="E6622" s="4"/>
    </row>
    <row r="6623" spans="1:5" x14ac:dyDescent="0.2">
      <c r="A6623" s="4"/>
      <c r="B6623" s="4"/>
      <c r="C6623" s="4"/>
      <c r="D6623" s="4"/>
      <c r="E6623" s="4"/>
    </row>
    <row r="6624" spans="1:5" x14ac:dyDescent="0.2">
      <c r="A6624" s="4"/>
      <c r="B6624" s="4"/>
      <c r="C6624" s="4"/>
      <c r="D6624" s="4"/>
      <c r="E6624" s="4"/>
    </row>
    <row r="6625" spans="1:5" x14ac:dyDescent="0.2">
      <c r="A6625" s="4"/>
      <c r="B6625" s="4"/>
      <c r="C6625" s="4"/>
      <c r="D6625" s="4"/>
      <c r="E6625" s="4"/>
    </row>
    <row r="6626" spans="1:5" x14ac:dyDescent="0.2">
      <c r="A6626" s="4"/>
      <c r="B6626" s="4"/>
      <c r="C6626" s="4"/>
      <c r="D6626" s="4"/>
      <c r="E6626" s="4"/>
    </row>
    <row r="6627" spans="1:5" x14ac:dyDescent="0.2">
      <c r="A6627" s="4"/>
      <c r="B6627" s="4"/>
      <c r="C6627" s="4"/>
      <c r="D6627" s="4"/>
      <c r="E6627" s="4"/>
    </row>
    <row r="6628" spans="1:5" x14ac:dyDescent="0.2">
      <c r="A6628" s="4"/>
      <c r="B6628" s="4"/>
      <c r="C6628" s="4"/>
      <c r="D6628" s="4"/>
      <c r="E6628" s="4"/>
    </row>
    <row r="6629" spans="1:5" x14ac:dyDescent="0.2">
      <c r="A6629" s="4"/>
      <c r="B6629" s="4"/>
      <c r="C6629" s="4"/>
      <c r="D6629" s="4"/>
      <c r="E6629" s="4"/>
    </row>
    <row r="6630" spans="1:5" x14ac:dyDescent="0.2">
      <c r="A6630" s="4"/>
      <c r="B6630" s="4"/>
      <c r="C6630" s="4"/>
      <c r="D6630" s="4"/>
      <c r="E6630" s="4"/>
    </row>
    <row r="6631" spans="1:5" x14ac:dyDescent="0.2">
      <c r="A6631" s="4"/>
      <c r="B6631" s="4"/>
      <c r="C6631" s="4"/>
      <c r="D6631" s="4"/>
      <c r="E6631" s="4"/>
    </row>
    <row r="6632" spans="1:5" x14ac:dyDescent="0.2">
      <c r="A6632" s="4"/>
      <c r="B6632" s="4"/>
      <c r="C6632" s="4"/>
      <c r="D6632" s="4"/>
      <c r="E6632" s="4"/>
    </row>
    <row r="6633" spans="1:5" x14ac:dyDescent="0.2">
      <c r="A6633" s="4"/>
      <c r="B6633" s="4"/>
      <c r="C6633" s="4"/>
      <c r="D6633" s="4"/>
      <c r="E6633" s="4"/>
    </row>
    <row r="6634" spans="1:5" x14ac:dyDescent="0.2">
      <c r="A6634" s="4"/>
      <c r="B6634" s="4"/>
      <c r="C6634" s="4"/>
      <c r="D6634" s="4"/>
      <c r="E6634" s="4"/>
    </row>
    <row r="6635" spans="1:5" x14ac:dyDescent="0.2">
      <c r="A6635" s="4"/>
      <c r="B6635" s="4"/>
      <c r="C6635" s="4"/>
      <c r="D6635" s="4"/>
      <c r="E6635" s="4"/>
    </row>
    <row r="6636" spans="1:5" x14ac:dyDescent="0.2">
      <c r="A6636" s="4"/>
      <c r="B6636" s="4"/>
      <c r="C6636" s="4"/>
      <c r="D6636" s="4"/>
      <c r="E6636" s="4"/>
    </row>
    <row r="6637" spans="1:5" x14ac:dyDescent="0.2">
      <c r="A6637" s="4"/>
      <c r="B6637" s="4"/>
      <c r="C6637" s="4"/>
      <c r="D6637" s="4"/>
      <c r="E6637" s="4"/>
    </row>
    <row r="6638" spans="1:5" x14ac:dyDescent="0.2">
      <c r="A6638" s="4"/>
      <c r="B6638" s="4"/>
      <c r="C6638" s="4"/>
      <c r="D6638" s="4"/>
      <c r="E6638" s="4"/>
    </row>
    <row r="6639" spans="1:5" x14ac:dyDescent="0.2">
      <c r="A6639" s="4"/>
      <c r="B6639" s="4"/>
      <c r="C6639" s="4"/>
      <c r="D6639" s="4"/>
      <c r="E6639" s="4"/>
    </row>
    <row r="6640" spans="1:5" x14ac:dyDescent="0.2">
      <c r="A6640" s="4"/>
      <c r="B6640" s="4"/>
      <c r="C6640" s="4"/>
      <c r="D6640" s="4"/>
      <c r="E6640" s="4"/>
    </row>
    <row r="6641" spans="1:5" x14ac:dyDescent="0.2">
      <c r="A6641" s="4"/>
      <c r="B6641" s="4"/>
      <c r="C6641" s="4"/>
      <c r="D6641" s="4"/>
      <c r="E6641" s="4"/>
    </row>
    <row r="6642" spans="1:5" x14ac:dyDescent="0.2">
      <c r="A6642" s="4"/>
      <c r="B6642" s="4"/>
      <c r="C6642" s="4"/>
      <c r="D6642" s="4"/>
      <c r="E6642" s="4"/>
    </row>
    <row r="6643" spans="1:5" x14ac:dyDescent="0.2">
      <c r="A6643" s="4"/>
      <c r="B6643" s="4"/>
      <c r="C6643" s="4"/>
      <c r="D6643" s="4"/>
      <c r="E6643" s="4"/>
    </row>
    <row r="6644" spans="1:5" x14ac:dyDescent="0.2">
      <c r="A6644" s="4"/>
      <c r="B6644" s="4"/>
      <c r="C6644" s="4"/>
      <c r="D6644" s="4"/>
      <c r="E6644" s="4"/>
    </row>
    <row r="6645" spans="1:5" x14ac:dyDescent="0.2">
      <c r="A6645" s="4"/>
      <c r="B6645" s="4"/>
      <c r="C6645" s="4"/>
      <c r="D6645" s="4"/>
      <c r="E6645" s="4"/>
    </row>
    <row r="6646" spans="1:5" x14ac:dyDescent="0.2">
      <c r="A6646" s="4"/>
      <c r="B6646" s="4"/>
      <c r="C6646" s="4"/>
      <c r="D6646" s="4"/>
      <c r="E6646" s="4"/>
    </row>
    <row r="6647" spans="1:5" x14ac:dyDescent="0.2">
      <c r="A6647" s="4"/>
      <c r="B6647" s="4"/>
      <c r="C6647" s="4"/>
      <c r="D6647" s="4"/>
      <c r="E6647" s="4"/>
    </row>
    <row r="6648" spans="1:5" x14ac:dyDescent="0.2">
      <c r="A6648" s="4"/>
      <c r="B6648" s="4"/>
      <c r="C6648" s="4"/>
      <c r="D6648" s="4"/>
      <c r="E6648" s="4"/>
    </row>
    <row r="6649" spans="1:5" x14ac:dyDescent="0.2">
      <c r="A6649" s="4"/>
      <c r="B6649" s="4"/>
      <c r="C6649" s="4"/>
      <c r="D6649" s="4"/>
      <c r="E6649" s="4"/>
    </row>
    <row r="6650" spans="1:5" x14ac:dyDescent="0.2">
      <c r="A6650" s="4"/>
      <c r="B6650" s="4"/>
      <c r="C6650" s="4"/>
      <c r="D6650" s="4"/>
      <c r="E6650" s="4"/>
    </row>
    <row r="6651" spans="1:5" x14ac:dyDescent="0.2">
      <c r="A6651" s="4"/>
      <c r="B6651" s="4"/>
      <c r="C6651" s="4"/>
      <c r="D6651" s="4"/>
      <c r="E6651" s="4"/>
    </row>
    <row r="6652" spans="1:5" x14ac:dyDescent="0.2">
      <c r="A6652" s="4"/>
      <c r="B6652" s="4"/>
      <c r="C6652" s="4"/>
      <c r="D6652" s="4"/>
      <c r="E6652" s="4"/>
    </row>
    <row r="6653" spans="1:5" x14ac:dyDescent="0.2">
      <c r="A6653" s="4"/>
      <c r="B6653" s="4"/>
      <c r="C6653" s="4"/>
      <c r="D6653" s="4"/>
      <c r="E6653" s="4"/>
    </row>
    <row r="6654" spans="1:5" x14ac:dyDescent="0.2">
      <c r="A6654" s="4"/>
      <c r="B6654" s="4"/>
      <c r="C6654" s="4"/>
      <c r="D6654" s="4"/>
      <c r="E6654" s="4"/>
    </row>
    <row r="6655" spans="1:5" x14ac:dyDescent="0.2">
      <c r="A6655" s="4"/>
      <c r="B6655" s="4"/>
      <c r="C6655" s="4"/>
      <c r="D6655" s="4"/>
      <c r="E6655" s="4"/>
    </row>
    <row r="6656" spans="1:5" x14ac:dyDescent="0.2">
      <c r="A6656" s="4"/>
      <c r="B6656" s="4"/>
      <c r="C6656" s="4"/>
      <c r="D6656" s="4"/>
      <c r="E6656" s="4"/>
    </row>
    <row r="6657" spans="1:5" x14ac:dyDescent="0.2">
      <c r="A6657" s="4"/>
      <c r="B6657" s="4"/>
      <c r="C6657" s="4"/>
      <c r="D6657" s="4"/>
      <c r="E6657" s="4"/>
    </row>
    <row r="6658" spans="1:5" x14ac:dyDescent="0.2">
      <c r="A6658" s="4"/>
      <c r="B6658" s="4"/>
      <c r="C6658" s="4"/>
      <c r="D6658" s="4"/>
      <c r="E6658" s="4"/>
    </row>
    <row r="6659" spans="1:5" x14ac:dyDescent="0.2">
      <c r="A6659" s="4"/>
      <c r="B6659" s="4"/>
      <c r="C6659" s="4"/>
      <c r="D6659" s="4"/>
      <c r="E6659" s="4"/>
    </row>
    <row r="6660" spans="1:5" x14ac:dyDescent="0.2">
      <c r="A6660" s="4"/>
      <c r="B6660" s="4"/>
      <c r="C6660" s="4"/>
      <c r="D6660" s="4"/>
      <c r="E6660" s="4"/>
    </row>
    <row r="6661" spans="1:5" x14ac:dyDescent="0.2">
      <c r="A6661" s="4"/>
      <c r="B6661" s="4"/>
      <c r="C6661" s="4"/>
      <c r="D6661" s="4"/>
      <c r="E6661" s="4"/>
    </row>
    <row r="6662" spans="1:5" x14ac:dyDescent="0.2">
      <c r="A6662" s="4"/>
      <c r="B6662" s="4"/>
      <c r="C6662" s="4"/>
      <c r="D6662" s="4"/>
      <c r="E6662" s="4"/>
    </row>
    <row r="6663" spans="1:5" x14ac:dyDescent="0.2">
      <c r="A6663" s="4"/>
      <c r="B6663" s="4"/>
      <c r="C6663" s="4"/>
      <c r="D6663" s="4"/>
      <c r="E6663" s="4"/>
    </row>
    <row r="6664" spans="1:5" x14ac:dyDescent="0.2">
      <c r="A6664" s="4"/>
      <c r="B6664" s="4"/>
      <c r="C6664" s="4"/>
      <c r="D6664" s="4"/>
      <c r="E6664" s="4"/>
    </row>
    <row r="6665" spans="1:5" x14ac:dyDescent="0.2">
      <c r="A6665" s="4"/>
      <c r="B6665" s="4"/>
      <c r="C6665" s="4"/>
      <c r="D6665" s="4"/>
      <c r="E6665" s="4"/>
    </row>
    <row r="6666" spans="1:5" x14ac:dyDescent="0.2">
      <c r="A6666" s="4"/>
      <c r="B6666" s="4"/>
      <c r="C6666" s="4"/>
      <c r="D6666" s="4"/>
      <c r="E6666" s="4"/>
    </row>
    <row r="6667" spans="1:5" x14ac:dyDescent="0.2">
      <c r="A6667" s="4"/>
      <c r="B6667" s="4"/>
      <c r="C6667" s="4"/>
      <c r="D6667" s="4"/>
      <c r="E6667" s="4"/>
    </row>
    <row r="6668" spans="1:5" x14ac:dyDescent="0.2">
      <c r="A6668" s="4"/>
      <c r="B6668" s="4"/>
      <c r="C6668" s="4"/>
      <c r="D6668" s="4"/>
      <c r="E6668" s="4"/>
    </row>
    <row r="6669" spans="1:5" x14ac:dyDescent="0.2">
      <c r="A6669" s="4"/>
      <c r="B6669" s="4"/>
      <c r="C6669" s="4"/>
      <c r="D6669" s="4"/>
      <c r="E6669" s="4"/>
    </row>
    <row r="6670" spans="1:5" x14ac:dyDescent="0.2">
      <c r="A6670" s="4"/>
      <c r="B6670" s="4"/>
      <c r="C6670" s="4"/>
      <c r="D6670" s="4"/>
      <c r="E6670" s="4"/>
    </row>
    <row r="6671" spans="1:5" x14ac:dyDescent="0.2">
      <c r="A6671" s="4"/>
      <c r="B6671" s="4"/>
      <c r="C6671" s="4"/>
      <c r="D6671" s="4"/>
      <c r="E6671" s="4"/>
    </row>
    <row r="6672" spans="1:5" x14ac:dyDescent="0.2">
      <c r="A6672" s="4"/>
      <c r="B6672" s="4"/>
      <c r="C6672" s="4"/>
      <c r="D6672" s="4"/>
      <c r="E6672" s="4"/>
    </row>
    <row r="6673" spans="1:5" x14ac:dyDescent="0.2">
      <c r="A6673" s="4"/>
      <c r="B6673" s="4"/>
      <c r="C6673" s="4"/>
      <c r="D6673" s="4"/>
      <c r="E6673" s="4"/>
    </row>
    <row r="6674" spans="1:5" x14ac:dyDescent="0.2">
      <c r="A6674" s="4"/>
      <c r="B6674" s="4"/>
      <c r="C6674" s="4"/>
      <c r="D6674" s="4"/>
      <c r="E6674" s="4"/>
    </row>
    <row r="6675" spans="1:5" x14ac:dyDescent="0.2">
      <c r="A6675" s="4"/>
      <c r="B6675" s="4"/>
      <c r="C6675" s="4"/>
      <c r="D6675" s="4"/>
      <c r="E6675" s="4"/>
    </row>
    <row r="6676" spans="1:5" x14ac:dyDescent="0.2">
      <c r="A6676" s="4"/>
      <c r="B6676" s="4"/>
      <c r="C6676" s="4"/>
      <c r="D6676" s="4"/>
      <c r="E6676" s="4"/>
    </row>
    <row r="6677" spans="1:5" x14ac:dyDescent="0.2">
      <c r="A6677" s="4"/>
      <c r="B6677" s="4"/>
      <c r="C6677" s="4"/>
      <c r="D6677" s="4"/>
      <c r="E6677" s="4"/>
    </row>
    <row r="6678" spans="1:5" x14ac:dyDescent="0.2">
      <c r="A6678" s="4"/>
      <c r="B6678" s="4"/>
      <c r="C6678" s="4"/>
      <c r="D6678" s="4"/>
      <c r="E6678" s="4"/>
    </row>
    <row r="6679" spans="1:5" x14ac:dyDescent="0.2">
      <c r="A6679" s="4"/>
      <c r="B6679" s="4"/>
      <c r="C6679" s="4"/>
      <c r="D6679" s="4"/>
      <c r="E6679" s="4"/>
    </row>
    <row r="6680" spans="1:5" x14ac:dyDescent="0.2">
      <c r="A6680" s="4"/>
      <c r="B6680" s="4"/>
      <c r="C6680" s="4"/>
      <c r="D6680" s="4"/>
      <c r="E6680" s="4"/>
    </row>
    <row r="6681" spans="1:5" x14ac:dyDescent="0.2">
      <c r="A6681" s="4"/>
      <c r="B6681" s="4"/>
      <c r="C6681" s="4"/>
      <c r="D6681" s="4"/>
      <c r="E6681" s="4"/>
    </row>
    <row r="6682" spans="1:5" x14ac:dyDescent="0.2">
      <c r="A6682" s="4"/>
      <c r="B6682" s="4"/>
      <c r="C6682" s="4"/>
      <c r="D6682" s="4"/>
      <c r="E6682" s="4"/>
    </row>
    <row r="6683" spans="1:5" x14ac:dyDescent="0.2">
      <c r="A6683" s="4"/>
      <c r="B6683" s="4"/>
      <c r="C6683" s="4"/>
      <c r="D6683" s="4"/>
      <c r="E6683" s="4"/>
    </row>
    <row r="6684" spans="1:5" x14ac:dyDescent="0.2">
      <c r="A6684" s="4"/>
      <c r="B6684" s="4"/>
      <c r="C6684" s="4"/>
      <c r="D6684" s="4"/>
      <c r="E6684" s="4"/>
    </row>
    <row r="6685" spans="1:5" x14ac:dyDescent="0.2">
      <c r="A6685" s="4"/>
      <c r="B6685" s="4"/>
      <c r="C6685" s="4"/>
      <c r="D6685" s="4"/>
      <c r="E6685" s="4"/>
    </row>
    <row r="6686" spans="1:5" x14ac:dyDescent="0.2">
      <c r="A6686" s="4"/>
      <c r="B6686" s="4"/>
      <c r="C6686" s="4"/>
      <c r="D6686" s="4"/>
      <c r="E6686" s="4"/>
    </row>
    <row r="6687" spans="1:5" x14ac:dyDescent="0.2">
      <c r="A6687" s="4"/>
      <c r="B6687" s="4"/>
      <c r="C6687" s="4"/>
      <c r="D6687" s="4"/>
      <c r="E6687" s="4"/>
    </row>
    <row r="6688" spans="1:5" x14ac:dyDescent="0.2">
      <c r="A6688" s="4"/>
      <c r="B6688" s="4"/>
      <c r="C6688" s="4"/>
      <c r="D6688" s="4"/>
      <c r="E6688" s="4"/>
    </row>
    <row r="6689" spans="1:5" x14ac:dyDescent="0.2">
      <c r="A6689" s="4"/>
      <c r="B6689" s="4"/>
      <c r="C6689" s="4"/>
      <c r="D6689" s="4"/>
      <c r="E6689" s="4"/>
    </row>
    <row r="6690" spans="1:5" x14ac:dyDescent="0.2">
      <c r="A6690" s="4"/>
      <c r="B6690" s="4"/>
      <c r="C6690" s="4"/>
      <c r="D6690" s="4"/>
      <c r="E6690" s="4"/>
    </row>
    <row r="6691" spans="1:5" x14ac:dyDescent="0.2">
      <c r="A6691" s="4"/>
      <c r="B6691" s="4"/>
      <c r="C6691" s="4"/>
      <c r="D6691" s="4"/>
      <c r="E6691" s="4"/>
    </row>
    <row r="6692" spans="1:5" x14ac:dyDescent="0.2">
      <c r="A6692" s="4"/>
      <c r="B6692" s="4"/>
      <c r="C6692" s="4"/>
      <c r="D6692" s="4"/>
      <c r="E6692" s="4"/>
    </row>
    <row r="6693" spans="1:5" x14ac:dyDescent="0.2">
      <c r="A6693" s="4"/>
      <c r="B6693" s="4"/>
      <c r="C6693" s="4"/>
      <c r="D6693" s="4"/>
      <c r="E6693" s="4"/>
    </row>
    <row r="6694" spans="1:5" x14ac:dyDescent="0.2">
      <c r="A6694" s="4"/>
      <c r="B6694" s="4"/>
      <c r="C6694" s="4"/>
      <c r="D6694" s="4"/>
      <c r="E6694" s="4"/>
    </row>
    <row r="6695" spans="1:5" x14ac:dyDescent="0.2">
      <c r="A6695" s="4"/>
      <c r="B6695" s="4"/>
      <c r="C6695" s="4"/>
      <c r="D6695" s="4"/>
      <c r="E6695" s="4"/>
    </row>
    <row r="6696" spans="1:5" x14ac:dyDescent="0.2">
      <c r="A6696" s="4"/>
      <c r="B6696" s="4"/>
      <c r="C6696" s="4"/>
      <c r="D6696" s="4"/>
      <c r="E6696" s="4"/>
    </row>
    <row r="6697" spans="1:5" x14ac:dyDescent="0.2">
      <c r="A6697" s="4"/>
      <c r="B6697" s="4"/>
      <c r="C6697" s="4"/>
      <c r="D6697" s="4"/>
      <c r="E6697" s="4"/>
    </row>
    <row r="6698" spans="1:5" x14ac:dyDescent="0.2">
      <c r="A6698" s="4"/>
      <c r="B6698" s="4"/>
      <c r="C6698" s="4"/>
      <c r="D6698" s="4"/>
      <c r="E6698" s="4"/>
    </row>
    <row r="6699" spans="1:5" x14ac:dyDescent="0.2">
      <c r="A6699" s="4"/>
      <c r="B6699" s="4"/>
      <c r="C6699" s="4"/>
      <c r="D6699" s="4"/>
      <c r="E6699" s="4"/>
    </row>
    <row r="6700" spans="1:5" x14ac:dyDescent="0.2">
      <c r="A6700" s="4"/>
      <c r="B6700" s="4"/>
      <c r="C6700" s="4"/>
      <c r="D6700" s="4"/>
      <c r="E6700" s="4"/>
    </row>
    <row r="6701" spans="1:5" x14ac:dyDescent="0.2">
      <c r="A6701" s="4"/>
      <c r="B6701" s="4"/>
      <c r="C6701" s="4"/>
      <c r="D6701" s="4"/>
      <c r="E6701" s="4"/>
    </row>
    <row r="6702" spans="1:5" x14ac:dyDescent="0.2">
      <c r="A6702" s="4"/>
      <c r="B6702" s="4"/>
      <c r="C6702" s="4"/>
      <c r="D6702" s="4"/>
      <c r="E6702" s="4"/>
    </row>
    <row r="6703" spans="1:5" x14ac:dyDescent="0.2">
      <c r="A6703" s="4"/>
      <c r="B6703" s="4"/>
      <c r="C6703" s="4"/>
      <c r="D6703" s="4"/>
      <c r="E6703" s="4"/>
    </row>
    <row r="6704" spans="1:5" x14ac:dyDescent="0.2">
      <c r="A6704" s="4"/>
      <c r="B6704" s="4"/>
      <c r="C6704" s="4"/>
      <c r="D6704" s="4"/>
      <c r="E6704" s="4"/>
    </row>
    <row r="6705" spans="1:5" x14ac:dyDescent="0.2">
      <c r="A6705" s="4"/>
      <c r="B6705" s="4"/>
      <c r="C6705" s="4"/>
      <c r="D6705" s="4"/>
      <c r="E6705" s="4"/>
    </row>
    <row r="6706" spans="1:5" x14ac:dyDescent="0.2">
      <c r="A6706" s="4"/>
      <c r="B6706" s="4"/>
      <c r="C6706" s="4"/>
      <c r="D6706" s="4"/>
      <c r="E6706" s="4"/>
    </row>
    <row r="6707" spans="1:5" x14ac:dyDescent="0.2">
      <c r="A6707" s="4"/>
      <c r="B6707" s="4"/>
      <c r="C6707" s="4"/>
      <c r="D6707" s="4"/>
      <c r="E6707" s="4"/>
    </row>
    <row r="6708" spans="1:5" x14ac:dyDescent="0.2">
      <c r="A6708" s="4"/>
      <c r="B6708" s="4"/>
      <c r="C6708" s="4"/>
      <c r="D6708" s="4"/>
      <c r="E6708" s="4"/>
    </row>
    <row r="6709" spans="1:5" x14ac:dyDescent="0.2">
      <c r="A6709" s="4"/>
      <c r="B6709" s="4"/>
      <c r="C6709" s="4"/>
      <c r="D6709" s="4"/>
      <c r="E6709" s="4"/>
    </row>
    <row r="6710" spans="1:5" x14ac:dyDescent="0.2">
      <c r="A6710" s="4"/>
      <c r="B6710" s="4"/>
      <c r="C6710" s="4"/>
      <c r="D6710" s="4"/>
      <c r="E6710" s="4"/>
    </row>
    <row r="6711" spans="1:5" x14ac:dyDescent="0.2">
      <c r="A6711" s="4"/>
      <c r="B6711" s="4"/>
      <c r="C6711" s="4"/>
      <c r="D6711" s="4"/>
      <c r="E6711" s="4"/>
    </row>
    <row r="6712" spans="1:5" x14ac:dyDescent="0.2">
      <c r="A6712" s="4"/>
      <c r="B6712" s="4"/>
      <c r="C6712" s="4"/>
      <c r="D6712" s="4"/>
      <c r="E6712" s="4"/>
    </row>
    <row r="6713" spans="1:5" x14ac:dyDescent="0.2">
      <c r="A6713" s="4"/>
      <c r="B6713" s="4"/>
      <c r="C6713" s="4"/>
      <c r="D6713" s="4"/>
      <c r="E6713" s="4"/>
    </row>
    <row r="6714" spans="1:5" x14ac:dyDescent="0.2">
      <c r="A6714" s="4"/>
      <c r="B6714" s="4"/>
      <c r="C6714" s="4"/>
      <c r="D6714" s="4"/>
      <c r="E6714" s="4"/>
    </row>
    <row r="6715" spans="1:5" x14ac:dyDescent="0.2">
      <c r="A6715" s="4"/>
      <c r="B6715" s="4"/>
      <c r="C6715" s="4"/>
      <c r="D6715" s="4"/>
      <c r="E6715" s="4"/>
    </row>
    <row r="6716" spans="1:5" x14ac:dyDescent="0.2">
      <c r="A6716" s="4"/>
      <c r="B6716" s="4"/>
      <c r="C6716" s="4"/>
      <c r="D6716" s="4"/>
      <c r="E6716" s="4"/>
    </row>
    <row r="6717" spans="1:5" x14ac:dyDescent="0.2">
      <c r="A6717" s="4"/>
      <c r="B6717" s="4"/>
      <c r="C6717" s="4"/>
      <c r="D6717" s="4"/>
      <c r="E6717" s="4"/>
    </row>
    <row r="6718" spans="1:5" x14ac:dyDescent="0.2">
      <c r="A6718" s="4"/>
      <c r="B6718" s="4"/>
      <c r="C6718" s="4"/>
      <c r="D6718" s="4"/>
      <c r="E6718" s="4"/>
    </row>
    <row r="6719" spans="1:5" x14ac:dyDescent="0.2">
      <c r="A6719" s="4"/>
      <c r="B6719" s="4"/>
      <c r="C6719" s="4"/>
      <c r="D6719" s="4"/>
      <c r="E6719" s="4"/>
    </row>
    <row r="6720" spans="1:5" x14ac:dyDescent="0.2">
      <c r="A6720" s="4"/>
      <c r="B6720" s="4"/>
      <c r="C6720" s="4"/>
      <c r="D6720" s="4"/>
      <c r="E6720" s="4"/>
    </row>
    <row r="6721" spans="1:5" x14ac:dyDescent="0.2">
      <c r="A6721" s="4"/>
      <c r="B6721" s="4"/>
      <c r="C6721" s="4"/>
      <c r="D6721" s="4"/>
      <c r="E6721" s="4"/>
    </row>
    <row r="6722" spans="1:5" x14ac:dyDescent="0.2">
      <c r="A6722" s="4"/>
      <c r="B6722" s="4"/>
      <c r="C6722" s="4"/>
      <c r="D6722" s="4"/>
      <c r="E6722" s="4"/>
    </row>
    <row r="6723" spans="1:5" x14ac:dyDescent="0.2">
      <c r="A6723" s="4"/>
      <c r="B6723" s="4"/>
      <c r="C6723" s="4"/>
      <c r="D6723" s="4"/>
      <c r="E6723" s="4"/>
    </row>
    <row r="6724" spans="1:5" x14ac:dyDescent="0.2">
      <c r="A6724" s="4"/>
      <c r="B6724" s="4"/>
      <c r="C6724" s="4"/>
      <c r="D6724" s="4"/>
      <c r="E6724" s="4"/>
    </row>
    <row r="6725" spans="1:5" x14ac:dyDescent="0.2">
      <c r="A6725" s="4"/>
      <c r="B6725" s="4"/>
      <c r="C6725" s="4"/>
      <c r="D6725" s="4"/>
      <c r="E6725" s="4"/>
    </row>
    <row r="6726" spans="1:5" x14ac:dyDescent="0.2">
      <c r="A6726" s="4"/>
      <c r="B6726" s="4"/>
      <c r="C6726" s="4"/>
      <c r="D6726" s="4"/>
      <c r="E6726" s="4"/>
    </row>
    <row r="6727" spans="1:5" x14ac:dyDescent="0.2">
      <c r="A6727" s="4"/>
      <c r="B6727" s="4"/>
      <c r="C6727" s="4"/>
      <c r="D6727" s="4"/>
      <c r="E6727" s="4"/>
    </row>
    <row r="6728" spans="1:5" x14ac:dyDescent="0.2">
      <c r="A6728" s="4"/>
      <c r="B6728" s="4"/>
      <c r="C6728" s="4"/>
      <c r="D6728" s="4"/>
      <c r="E6728" s="4"/>
    </row>
    <row r="6729" spans="1:5" x14ac:dyDescent="0.2">
      <c r="A6729" s="4"/>
      <c r="B6729" s="4"/>
      <c r="C6729" s="4"/>
      <c r="D6729" s="4"/>
      <c r="E6729" s="4"/>
    </row>
    <row r="6730" spans="1:5" x14ac:dyDescent="0.2">
      <c r="A6730" s="4"/>
      <c r="B6730" s="4"/>
      <c r="C6730" s="4"/>
      <c r="D6730" s="4"/>
      <c r="E6730" s="4"/>
    </row>
    <row r="6731" spans="1:5" x14ac:dyDescent="0.2">
      <c r="A6731" s="4"/>
      <c r="B6731" s="4"/>
      <c r="C6731" s="4"/>
      <c r="D6731" s="4"/>
      <c r="E6731" s="4"/>
    </row>
    <row r="6732" spans="1:5" x14ac:dyDescent="0.2">
      <c r="A6732" s="4"/>
      <c r="B6732" s="4"/>
      <c r="C6732" s="4"/>
      <c r="D6732" s="4"/>
      <c r="E6732" s="4"/>
    </row>
    <row r="6733" spans="1:5" x14ac:dyDescent="0.2">
      <c r="A6733" s="4"/>
      <c r="B6733" s="4"/>
      <c r="C6733" s="4"/>
      <c r="D6733" s="4"/>
      <c r="E6733" s="4"/>
    </row>
    <row r="6734" spans="1:5" x14ac:dyDescent="0.2">
      <c r="A6734" s="4"/>
      <c r="B6734" s="4"/>
      <c r="C6734" s="4"/>
      <c r="D6734" s="4"/>
      <c r="E6734" s="4"/>
    </row>
    <row r="6735" spans="1:5" x14ac:dyDescent="0.2">
      <c r="A6735" s="4"/>
      <c r="B6735" s="4"/>
      <c r="C6735" s="4"/>
      <c r="D6735" s="4"/>
      <c r="E6735" s="4"/>
    </row>
    <row r="6736" spans="1:5" x14ac:dyDescent="0.2">
      <c r="A6736" s="4"/>
      <c r="B6736" s="4"/>
      <c r="C6736" s="4"/>
      <c r="D6736" s="4"/>
      <c r="E6736" s="4"/>
    </row>
    <row r="6737" spans="1:5" x14ac:dyDescent="0.2">
      <c r="A6737" s="4"/>
      <c r="B6737" s="4"/>
      <c r="C6737" s="4"/>
      <c r="D6737" s="4"/>
      <c r="E6737" s="4"/>
    </row>
    <row r="6738" spans="1:5" x14ac:dyDescent="0.2">
      <c r="A6738" s="4"/>
      <c r="B6738" s="4"/>
      <c r="C6738" s="4"/>
      <c r="D6738" s="4"/>
      <c r="E6738" s="4"/>
    </row>
    <row r="6739" spans="1:5" x14ac:dyDescent="0.2">
      <c r="A6739" s="4"/>
      <c r="B6739" s="4"/>
      <c r="C6739" s="4"/>
      <c r="D6739" s="4"/>
      <c r="E6739" s="4"/>
    </row>
    <row r="6740" spans="1:5" x14ac:dyDescent="0.2">
      <c r="A6740" s="4"/>
      <c r="B6740" s="4"/>
      <c r="C6740" s="4"/>
      <c r="D6740" s="4"/>
      <c r="E6740" s="4"/>
    </row>
    <row r="6741" spans="1:5" x14ac:dyDescent="0.2">
      <c r="A6741" s="4"/>
      <c r="B6741" s="4"/>
      <c r="C6741" s="4"/>
      <c r="D6741" s="4"/>
      <c r="E6741" s="4"/>
    </row>
    <row r="6742" spans="1:5" x14ac:dyDescent="0.2">
      <c r="A6742" s="4"/>
      <c r="B6742" s="4"/>
      <c r="C6742" s="4"/>
      <c r="D6742" s="4"/>
      <c r="E6742" s="4"/>
    </row>
    <row r="6743" spans="1:5" x14ac:dyDescent="0.2">
      <c r="A6743" s="4"/>
      <c r="B6743" s="4"/>
      <c r="C6743" s="4"/>
      <c r="D6743" s="4"/>
      <c r="E6743" s="4"/>
    </row>
    <row r="6744" spans="1:5" x14ac:dyDescent="0.2">
      <c r="A6744" s="4"/>
      <c r="B6744" s="4"/>
      <c r="C6744" s="4"/>
      <c r="D6744" s="4"/>
      <c r="E6744" s="4"/>
    </row>
    <row r="6745" spans="1:5" x14ac:dyDescent="0.2">
      <c r="A6745" s="4"/>
      <c r="B6745" s="4"/>
      <c r="C6745" s="4"/>
      <c r="D6745" s="4"/>
      <c r="E6745" s="4"/>
    </row>
    <row r="6746" spans="1:5" x14ac:dyDescent="0.2">
      <c r="A6746" s="4"/>
      <c r="B6746" s="4"/>
      <c r="C6746" s="4"/>
      <c r="D6746" s="4"/>
      <c r="E6746" s="4"/>
    </row>
    <row r="6747" spans="1:5" x14ac:dyDescent="0.2">
      <c r="A6747" s="4"/>
      <c r="B6747" s="4"/>
      <c r="C6747" s="4"/>
      <c r="D6747" s="4"/>
      <c r="E6747" s="4"/>
    </row>
    <row r="6748" spans="1:5" x14ac:dyDescent="0.2">
      <c r="A6748" s="4"/>
      <c r="B6748" s="4"/>
      <c r="C6748" s="4"/>
      <c r="D6748" s="4"/>
      <c r="E6748" s="4"/>
    </row>
    <row r="6749" spans="1:5" x14ac:dyDescent="0.2">
      <c r="A6749" s="4"/>
      <c r="B6749" s="4"/>
      <c r="C6749" s="4"/>
      <c r="D6749" s="4"/>
      <c r="E6749" s="4"/>
    </row>
    <row r="6750" spans="1:5" x14ac:dyDescent="0.2">
      <c r="A6750" s="4"/>
      <c r="B6750" s="4"/>
      <c r="C6750" s="4"/>
      <c r="D6750" s="4"/>
      <c r="E6750" s="4"/>
    </row>
    <row r="6751" spans="1:5" x14ac:dyDescent="0.2">
      <c r="A6751" s="4"/>
      <c r="B6751" s="4"/>
      <c r="C6751" s="4"/>
      <c r="D6751" s="4"/>
      <c r="E6751" s="4"/>
    </row>
    <row r="6752" spans="1:5" x14ac:dyDescent="0.2">
      <c r="A6752" s="4"/>
      <c r="B6752" s="4"/>
      <c r="C6752" s="4"/>
      <c r="D6752" s="4"/>
      <c r="E6752" s="4"/>
    </row>
    <row r="6753" spans="1:5" x14ac:dyDescent="0.2">
      <c r="A6753" s="4"/>
      <c r="B6753" s="4"/>
      <c r="C6753" s="4"/>
      <c r="D6753" s="4"/>
      <c r="E6753" s="4"/>
    </row>
    <row r="6754" spans="1:5" x14ac:dyDescent="0.2">
      <c r="A6754" s="4"/>
      <c r="B6754" s="4"/>
      <c r="C6754" s="4"/>
      <c r="D6754" s="4"/>
      <c r="E6754" s="4"/>
    </row>
    <row r="6755" spans="1:5" x14ac:dyDescent="0.2">
      <c r="A6755" s="4"/>
      <c r="B6755" s="4"/>
      <c r="C6755" s="4"/>
      <c r="D6755" s="4"/>
      <c r="E6755" s="4"/>
    </row>
    <row r="6756" spans="1:5" x14ac:dyDescent="0.2">
      <c r="A6756" s="4"/>
      <c r="B6756" s="4"/>
      <c r="C6756" s="4"/>
      <c r="D6756" s="4"/>
      <c r="E6756" s="4"/>
    </row>
    <row r="6757" spans="1:5" x14ac:dyDescent="0.2">
      <c r="A6757" s="4"/>
      <c r="B6757" s="4"/>
      <c r="C6757" s="4"/>
      <c r="D6757" s="4"/>
      <c r="E6757" s="4"/>
    </row>
    <row r="6758" spans="1:5" x14ac:dyDescent="0.2">
      <c r="A6758" s="4"/>
      <c r="B6758" s="4"/>
      <c r="C6758" s="4"/>
      <c r="D6758" s="4"/>
      <c r="E6758" s="4"/>
    </row>
    <row r="6759" spans="1:5" x14ac:dyDescent="0.2">
      <c r="A6759" s="4"/>
      <c r="B6759" s="4"/>
      <c r="C6759" s="4"/>
      <c r="D6759" s="4"/>
      <c r="E6759" s="4"/>
    </row>
    <row r="6760" spans="1:5" x14ac:dyDescent="0.2">
      <c r="A6760" s="4"/>
      <c r="B6760" s="4"/>
      <c r="C6760" s="4"/>
      <c r="D6760" s="4"/>
      <c r="E6760" s="4"/>
    </row>
    <row r="6761" spans="1:5" x14ac:dyDescent="0.2">
      <c r="A6761" s="4"/>
      <c r="B6761" s="4"/>
      <c r="C6761" s="4"/>
      <c r="D6761" s="4"/>
      <c r="E6761" s="4"/>
    </row>
    <row r="6762" spans="1:5" x14ac:dyDescent="0.2">
      <c r="A6762" s="4"/>
      <c r="B6762" s="4"/>
      <c r="C6762" s="4"/>
      <c r="D6762" s="4"/>
      <c r="E6762" s="4"/>
    </row>
    <row r="6763" spans="1:5" x14ac:dyDescent="0.2">
      <c r="A6763" s="4"/>
      <c r="B6763" s="4"/>
      <c r="C6763" s="4"/>
      <c r="D6763" s="4"/>
      <c r="E6763" s="4"/>
    </row>
    <row r="6764" spans="1:5" x14ac:dyDescent="0.2">
      <c r="A6764" s="4"/>
      <c r="B6764" s="4"/>
      <c r="C6764" s="4"/>
      <c r="D6764" s="4"/>
      <c r="E6764" s="4"/>
    </row>
    <row r="6765" spans="1:5" x14ac:dyDescent="0.2">
      <c r="A6765" s="4"/>
      <c r="B6765" s="4"/>
      <c r="C6765" s="4"/>
      <c r="D6765" s="4"/>
      <c r="E6765" s="4"/>
    </row>
    <row r="6766" spans="1:5" x14ac:dyDescent="0.2">
      <c r="A6766" s="4"/>
      <c r="B6766" s="4"/>
      <c r="C6766" s="4"/>
      <c r="D6766" s="4"/>
      <c r="E6766" s="4"/>
    </row>
    <row r="6767" spans="1:5" x14ac:dyDescent="0.2">
      <c r="A6767" s="4"/>
      <c r="B6767" s="4"/>
      <c r="C6767" s="4"/>
      <c r="D6767" s="4"/>
      <c r="E6767" s="4"/>
    </row>
    <row r="6768" spans="1:5" x14ac:dyDescent="0.2">
      <c r="A6768" s="4"/>
      <c r="B6768" s="4"/>
      <c r="C6768" s="4"/>
      <c r="D6768" s="4"/>
      <c r="E6768" s="4"/>
    </row>
    <row r="6769" spans="1:5" x14ac:dyDescent="0.2">
      <c r="A6769" s="4"/>
      <c r="B6769" s="4"/>
      <c r="C6769" s="4"/>
      <c r="D6769" s="4"/>
      <c r="E6769" s="4"/>
    </row>
    <row r="6770" spans="1:5" x14ac:dyDescent="0.2">
      <c r="A6770" s="4"/>
      <c r="B6770" s="4"/>
      <c r="C6770" s="4"/>
      <c r="D6770" s="4"/>
      <c r="E6770" s="4"/>
    </row>
    <row r="6771" spans="1:5" x14ac:dyDescent="0.2">
      <c r="A6771" s="4"/>
      <c r="B6771" s="4"/>
      <c r="C6771" s="4"/>
      <c r="D6771" s="4"/>
      <c r="E6771" s="4"/>
    </row>
    <row r="6772" spans="1:5" x14ac:dyDescent="0.2">
      <c r="A6772" s="4"/>
      <c r="B6772" s="4"/>
      <c r="C6772" s="4"/>
      <c r="D6772" s="4"/>
      <c r="E6772" s="4"/>
    </row>
    <row r="6773" spans="1:5" x14ac:dyDescent="0.2">
      <c r="A6773" s="4"/>
      <c r="B6773" s="4"/>
      <c r="C6773" s="4"/>
      <c r="D6773" s="4"/>
      <c r="E6773" s="4"/>
    </row>
    <row r="6774" spans="1:5" x14ac:dyDescent="0.2">
      <c r="A6774" s="4"/>
      <c r="B6774" s="4"/>
      <c r="C6774" s="4"/>
      <c r="D6774" s="4"/>
      <c r="E6774" s="4"/>
    </row>
    <row r="6775" spans="1:5" x14ac:dyDescent="0.2">
      <c r="A6775" s="4"/>
      <c r="B6775" s="4"/>
      <c r="C6775" s="4"/>
      <c r="D6775" s="4"/>
      <c r="E6775" s="4"/>
    </row>
    <row r="6776" spans="1:5" x14ac:dyDescent="0.2">
      <c r="A6776" s="4"/>
      <c r="B6776" s="4"/>
      <c r="C6776" s="4"/>
      <c r="D6776" s="4"/>
      <c r="E6776" s="4"/>
    </row>
    <row r="6777" spans="1:5" x14ac:dyDescent="0.2">
      <c r="A6777" s="4"/>
      <c r="B6777" s="4"/>
      <c r="C6777" s="4"/>
      <c r="D6777" s="4"/>
      <c r="E6777" s="4"/>
    </row>
    <row r="6778" spans="1:5" x14ac:dyDescent="0.2">
      <c r="A6778" s="4"/>
      <c r="B6778" s="4"/>
      <c r="C6778" s="4"/>
      <c r="D6778" s="4"/>
      <c r="E6778" s="4"/>
    </row>
    <row r="6779" spans="1:5" x14ac:dyDescent="0.2">
      <c r="A6779" s="4"/>
      <c r="B6779" s="4"/>
      <c r="C6779" s="4"/>
      <c r="D6779" s="4"/>
      <c r="E6779" s="4"/>
    </row>
    <row r="6780" spans="1:5" x14ac:dyDescent="0.2">
      <c r="A6780" s="4"/>
      <c r="B6780" s="4"/>
      <c r="C6780" s="4"/>
      <c r="D6780" s="4"/>
      <c r="E6780" s="4"/>
    </row>
    <row r="6781" spans="1:5" x14ac:dyDescent="0.2">
      <c r="A6781" s="4"/>
      <c r="B6781" s="4"/>
      <c r="C6781" s="4"/>
      <c r="D6781" s="4"/>
      <c r="E6781" s="4"/>
    </row>
    <row r="6782" spans="1:5" x14ac:dyDescent="0.2">
      <c r="A6782" s="4"/>
      <c r="B6782" s="4"/>
      <c r="C6782" s="4"/>
      <c r="D6782" s="4"/>
      <c r="E6782" s="4"/>
    </row>
    <row r="6783" spans="1:5" x14ac:dyDescent="0.2">
      <c r="A6783" s="4"/>
      <c r="B6783" s="4"/>
      <c r="C6783" s="4"/>
      <c r="D6783" s="4"/>
      <c r="E6783" s="4"/>
    </row>
    <row r="6784" spans="1:5" x14ac:dyDescent="0.2">
      <c r="A6784" s="4"/>
      <c r="B6784" s="4"/>
      <c r="C6784" s="4"/>
      <c r="D6784" s="4"/>
      <c r="E6784" s="4"/>
    </row>
    <row r="6785" spans="1:5" x14ac:dyDescent="0.2">
      <c r="A6785" s="4"/>
      <c r="B6785" s="4"/>
      <c r="C6785" s="4"/>
      <c r="D6785" s="4"/>
      <c r="E6785" s="4"/>
    </row>
    <row r="6786" spans="1:5" x14ac:dyDescent="0.2">
      <c r="A6786" s="4"/>
      <c r="B6786" s="4"/>
      <c r="C6786" s="4"/>
      <c r="D6786" s="4"/>
      <c r="E6786" s="4"/>
    </row>
    <row r="6787" spans="1:5" x14ac:dyDescent="0.2">
      <c r="A6787" s="4"/>
      <c r="B6787" s="4"/>
      <c r="C6787" s="4"/>
      <c r="D6787" s="4"/>
      <c r="E6787" s="4"/>
    </row>
    <row r="6788" spans="1:5" x14ac:dyDescent="0.2">
      <c r="A6788" s="4"/>
      <c r="B6788" s="4"/>
      <c r="C6788" s="4"/>
      <c r="D6788" s="4"/>
      <c r="E6788" s="4"/>
    </row>
    <row r="6789" spans="1:5" x14ac:dyDescent="0.2">
      <c r="A6789" s="4"/>
      <c r="B6789" s="4"/>
      <c r="C6789" s="4"/>
      <c r="D6789" s="4"/>
      <c r="E6789" s="4"/>
    </row>
    <row r="6790" spans="1:5" x14ac:dyDescent="0.2">
      <c r="A6790" s="4"/>
      <c r="B6790" s="4"/>
      <c r="C6790" s="4"/>
      <c r="D6790" s="4"/>
      <c r="E6790" s="4"/>
    </row>
    <row r="6791" spans="1:5" x14ac:dyDescent="0.2">
      <c r="A6791" s="4"/>
      <c r="B6791" s="4"/>
      <c r="C6791" s="4"/>
      <c r="D6791" s="4"/>
      <c r="E6791" s="4"/>
    </row>
    <row r="6792" spans="1:5" x14ac:dyDescent="0.2">
      <c r="A6792" s="4"/>
      <c r="B6792" s="4"/>
      <c r="C6792" s="4"/>
      <c r="D6792" s="4"/>
      <c r="E6792" s="4"/>
    </row>
    <row r="6793" spans="1:5" x14ac:dyDescent="0.2">
      <c r="A6793" s="4"/>
      <c r="B6793" s="4"/>
      <c r="C6793" s="4"/>
      <c r="D6793" s="4"/>
      <c r="E6793" s="4"/>
    </row>
    <row r="6794" spans="1:5" x14ac:dyDescent="0.2">
      <c r="A6794" s="4"/>
      <c r="B6794" s="4"/>
      <c r="C6794" s="4"/>
      <c r="D6794" s="4"/>
      <c r="E6794" s="4"/>
    </row>
    <row r="6795" spans="1:5" x14ac:dyDescent="0.2">
      <c r="A6795" s="4"/>
      <c r="B6795" s="4"/>
      <c r="C6795" s="4"/>
      <c r="D6795" s="4"/>
      <c r="E6795" s="4"/>
    </row>
    <row r="6796" spans="1:5" x14ac:dyDescent="0.2">
      <c r="A6796" s="4"/>
      <c r="B6796" s="4"/>
      <c r="C6796" s="4"/>
      <c r="D6796" s="4"/>
      <c r="E6796" s="4"/>
    </row>
    <row r="6797" spans="1:5" x14ac:dyDescent="0.2">
      <c r="A6797" s="4"/>
      <c r="B6797" s="4"/>
      <c r="C6797" s="4"/>
      <c r="D6797" s="4"/>
      <c r="E6797" s="4"/>
    </row>
    <row r="6798" spans="1:5" x14ac:dyDescent="0.2">
      <c r="A6798" s="4"/>
      <c r="B6798" s="4"/>
      <c r="C6798" s="4"/>
      <c r="D6798" s="4"/>
      <c r="E6798" s="4"/>
    </row>
    <row r="6799" spans="1:5" x14ac:dyDescent="0.2">
      <c r="A6799" s="4"/>
      <c r="B6799" s="4"/>
      <c r="C6799" s="4"/>
      <c r="D6799" s="4"/>
      <c r="E6799" s="4"/>
    </row>
    <row r="6800" spans="1:5" x14ac:dyDescent="0.2">
      <c r="A6800" s="4"/>
      <c r="B6800" s="4"/>
      <c r="C6800" s="4"/>
      <c r="D6800" s="4"/>
      <c r="E6800" s="4"/>
    </row>
    <row r="6801" spans="1:5" x14ac:dyDescent="0.2">
      <c r="A6801" s="4"/>
      <c r="B6801" s="4"/>
      <c r="C6801" s="4"/>
      <c r="D6801" s="4"/>
      <c r="E6801" s="4"/>
    </row>
    <row r="6802" spans="1:5" x14ac:dyDescent="0.2">
      <c r="A6802" s="4"/>
      <c r="B6802" s="4"/>
      <c r="C6802" s="4"/>
      <c r="D6802" s="4"/>
      <c r="E6802" s="4"/>
    </row>
    <row r="6803" spans="1:5" x14ac:dyDescent="0.2">
      <c r="A6803" s="4"/>
      <c r="B6803" s="4"/>
      <c r="C6803" s="4"/>
      <c r="D6803" s="4"/>
      <c r="E6803" s="4"/>
    </row>
    <row r="6804" spans="1:5" x14ac:dyDescent="0.2">
      <c r="A6804" s="4"/>
      <c r="B6804" s="4"/>
      <c r="C6804" s="4"/>
      <c r="D6804" s="4"/>
      <c r="E6804" s="4"/>
    </row>
    <row r="6805" spans="1:5" x14ac:dyDescent="0.2">
      <c r="A6805" s="4"/>
      <c r="B6805" s="4"/>
      <c r="C6805" s="4"/>
      <c r="D6805" s="4"/>
      <c r="E6805" s="4"/>
    </row>
    <row r="6806" spans="1:5" x14ac:dyDescent="0.2">
      <c r="A6806" s="4"/>
      <c r="B6806" s="4"/>
      <c r="C6806" s="4"/>
      <c r="D6806" s="4"/>
      <c r="E6806" s="4"/>
    </row>
    <row r="6807" spans="1:5" x14ac:dyDescent="0.2">
      <c r="A6807" s="4"/>
      <c r="B6807" s="4"/>
      <c r="C6807" s="4"/>
      <c r="D6807" s="4"/>
      <c r="E6807" s="4"/>
    </row>
    <row r="6808" spans="1:5" x14ac:dyDescent="0.2">
      <c r="A6808" s="4"/>
      <c r="B6808" s="4"/>
      <c r="C6808" s="4"/>
      <c r="D6808" s="4"/>
      <c r="E6808" s="4"/>
    </row>
    <row r="6809" spans="1:5" x14ac:dyDescent="0.2">
      <c r="A6809" s="4"/>
      <c r="B6809" s="4"/>
      <c r="C6809" s="4"/>
      <c r="D6809" s="4"/>
      <c r="E6809" s="4"/>
    </row>
    <row r="6810" spans="1:5" x14ac:dyDescent="0.2">
      <c r="A6810" s="4"/>
      <c r="B6810" s="4"/>
      <c r="C6810" s="4"/>
      <c r="D6810" s="4"/>
      <c r="E6810" s="4"/>
    </row>
    <row r="6811" spans="1:5" x14ac:dyDescent="0.2">
      <c r="A6811" s="4"/>
      <c r="B6811" s="4"/>
      <c r="C6811" s="4"/>
      <c r="D6811" s="4"/>
      <c r="E6811" s="4"/>
    </row>
    <row r="6812" spans="1:5" x14ac:dyDescent="0.2">
      <c r="A6812" s="4"/>
      <c r="B6812" s="4"/>
      <c r="C6812" s="4"/>
      <c r="D6812" s="4"/>
      <c r="E6812" s="4"/>
    </row>
    <row r="6813" spans="1:5" x14ac:dyDescent="0.2">
      <c r="A6813" s="4"/>
      <c r="B6813" s="4"/>
      <c r="C6813" s="4"/>
      <c r="D6813" s="4"/>
      <c r="E6813" s="4"/>
    </row>
    <row r="6814" spans="1:5" x14ac:dyDescent="0.2">
      <c r="A6814" s="4"/>
      <c r="B6814" s="4"/>
      <c r="C6814" s="4"/>
      <c r="D6814" s="4"/>
      <c r="E6814" s="4"/>
    </row>
    <row r="6815" spans="1:5" x14ac:dyDescent="0.2">
      <c r="A6815" s="4"/>
      <c r="B6815" s="4"/>
      <c r="C6815" s="4"/>
      <c r="D6815" s="4"/>
      <c r="E6815" s="4"/>
    </row>
    <row r="6816" spans="1:5" x14ac:dyDescent="0.2">
      <c r="A6816" s="4"/>
      <c r="B6816" s="4"/>
      <c r="C6816" s="4"/>
      <c r="D6816" s="4"/>
      <c r="E6816" s="4"/>
    </row>
    <row r="6817" spans="1:5" x14ac:dyDescent="0.2">
      <c r="A6817" s="4"/>
      <c r="B6817" s="4"/>
      <c r="C6817" s="4"/>
      <c r="D6817" s="4"/>
      <c r="E6817" s="4"/>
    </row>
    <row r="6818" spans="1:5" x14ac:dyDescent="0.2">
      <c r="A6818" s="4"/>
      <c r="B6818" s="4"/>
      <c r="C6818" s="4"/>
      <c r="D6818" s="4"/>
      <c r="E6818" s="4"/>
    </row>
    <row r="6819" spans="1:5" x14ac:dyDescent="0.2">
      <c r="A6819" s="4"/>
      <c r="B6819" s="4"/>
      <c r="C6819" s="4"/>
      <c r="D6819" s="4"/>
      <c r="E6819" s="4"/>
    </row>
    <row r="6820" spans="1:5" x14ac:dyDescent="0.2">
      <c r="A6820" s="4"/>
      <c r="B6820" s="4"/>
      <c r="C6820" s="4"/>
      <c r="D6820" s="4"/>
      <c r="E6820" s="4"/>
    </row>
    <row r="6821" spans="1:5" x14ac:dyDescent="0.2">
      <c r="A6821" s="4"/>
      <c r="B6821" s="4"/>
      <c r="C6821" s="4"/>
      <c r="D6821" s="4"/>
      <c r="E6821" s="4"/>
    </row>
    <row r="6822" spans="1:5" x14ac:dyDescent="0.2">
      <c r="A6822" s="4"/>
      <c r="B6822" s="4"/>
      <c r="C6822" s="4"/>
      <c r="D6822" s="4"/>
      <c r="E6822" s="4"/>
    </row>
    <row r="6823" spans="1:5" x14ac:dyDescent="0.2">
      <c r="A6823" s="4"/>
      <c r="B6823" s="4"/>
      <c r="C6823" s="4"/>
      <c r="D6823" s="4"/>
      <c r="E6823" s="4"/>
    </row>
    <row r="6824" spans="1:5" x14ac:dyDescent="0.2">
      <c r="A6824" s="4"/>
      <c r="B6824" s="4"/>
      <c r="C6824" s="4"/>
      <c r="D6824" s="4"/>
      <c r="E6824" s="4"/>
    </row>
    <row r="6825" spans="1:5" x14ac:dyDescent="0.2">
      <c r="A6825" s="4"/>
      <c r="B6825" s="4"/>
      <c r="C6825" s="4"/>
      <c r="D6825" s="4"/>
      <c r="E6825" s="4"/>
    </row>
    <row r="6826" spans="1:5" x14ac:dyDescent="0.2">
      <c r="A6826" s="4"/>
      <c r="B6826" s="4"/>
      <c r="C6826" s="4"/>
      <c r="D6826" s="4"/>
      <c r="E6826" s="4"/>
    </row>
    <row r="6827" spans="1:5" x14ac:dyDescent="0.2">
      <c r="A6827" s="4"/>
      <c r="B6827" s="4"/>
      <c r="C6827" s="4"/>
      <c r="D6827" s="4"/>
      <c r="E6827" s="4"/>
    </row>
    <row r="6828" spans="1:5" x14ac:dyDescent="0.2">
      <c r="A6828" s="4"/>
      <c r="B6828" s="4"/>
      <c r="C6828" s="4"/>
      <c r="D6828" s="4"/>
      <c r="E6828" s="4"/>
    </row>
    <row r="6829" spans="1:5" x14ac:dyDescent="0.2">
      <c r="A6829" s="4"/>
      <c r="B6829" s="4"/>
      <c r="C6829" s="4"/>
      <c r="D6829" s="4"/>
      <c r="E6829" s="4"/>
    </row>
    <row r="6830" spans="1:5" x14ac:dyDescent="0.2">
      <c r="A6830" s="4"/>
      <c r="B6830" s="4"/>
      <c r="C6830" s="4"/>
      <c r="D6830" s="4"/>
      <c r="E6830" s="4"/>
    </row>
    <row r="6831" spans="1:5" x14ac:dyDescent="0.2">
      <c r="A6831" s="4"/>
      <c r="B6831" s="4"/>
      <c r="C6831" s="4"/>
      <c r="D6831" s="4"/>
      <c r="E6831" s="4"/>
    </row>
    <row r="6832" spans="1:5" x14ac:dyDescent="0.2">
      <c r="A6832" s="4"/>
      <c r="B6832" s="4"/>
      <c r="C6832" s="4"/>
      <c r="D6832" s="4"/>
      <c r="E6832" s="4"/>
    </row>
    <row r="6833" spans="1:5" x14ac:dyDescent="0.2">
      <c r="A6833" s="4"/>
      <c r="B6833" s="4"/>
      <c r="C6833" s="4"/>
      <c r="D6833" s="4"/>
      <c r="E6833" s="4"/>
    </row>
    <row r="6834" spans="1:5" x14ac:dyDescent="0.2">
      <c r="A6834" s="4"/>
      <c r="B6834" s="4"/>
      <c r="C6834" s="4"/>
      <c r="D6834" s="4"/>
      <c r="E6834" s="4"/>
    </row>
    <row r="6835" spans="1:5" x14ac:dyDescent="0.2">
      <c r="A6835" s="4"/>
      <c r="B6835" s="4"/>
      <c r="C6835" s="4"/>
      <c r="D6835" s="4"/>
      <c r="E6835" s="4"/>
    </row>
    <row r="6836" spans="1:5" x14ac:dyDescent="0.2">
      <c r="A6836" s="4"/>
      <c r="B6836" s="4"/>
      <c r="C6836" s="4"/>
      <c r="D6836" s="4"/>
      <c r="E6836" s="4"/>
    </row>
    <row r="6837" spans="1:5" x14ac:dyDescent="0.2">
      <c r="A6837" s="4"/>
      <c r="B6837" s="4"/>
      <c r="C6837" s="4"/>
      <c r="D6837" s="4"/>
      <c r="E6837" s="4"/>
    </row>
    <row r="6838" spans="1:5" x14ac:dyDescent="0.2">
      <c r="A6838" s="4"/>
      <c r="B6838" s="4"/>
      <c r="C6838" s="4"/>
      <c r="D6838" s="4"/>
      <c r="E6838" s="4"/>
    </row>
    <row r="6839" spans="1:5" x14ac:dyDescent="0.2">
      <c r="A6839" s="4"/>
      <c r="B6839" s="4"/>
      <c r="C6839" s="4"/>
      <c r="D6839" s="4"/>
      <c r="E6839" s="4"/>
    </row>
    <row r="6840" spans="1:5" x14ac:dyDescent="0.2">
      <c r="A6840" s="4"/>
      <c r="B6840" s="4"/>
      <c r="C6840" s="4"/>
      <c r="D6840" s="4"/>
      <c r="E6840" s="4"/>
    </row>
    <row r="6841" spans="1:5" x14ac:dyDescent="0.2">
      <c r="A6841" s="4"/>
      <c r="B6841" s="4"/>
      <c r="C6841" s="4"/>
      <c r="D6841" s="4"/>
      <c r="E6841" s="4"/>
    </row>
    <row r="6842" spans="1:5" x14ac:dyDescent="0.2">
      <c r="A6842" s="4"/>
      <c r="B6842" s="4"/>
      <c r="C6842" s="4"/>
      <c r="D6842" s="4"/>
      <c r="E6842" s="4"/>
    </row>
    <row r="6843" spans="1:5" x14ac:dyDescent="0.2">
      <c r="A6843" s="4"/>
      <c r="B6843" s="4"/>
      <c r="C6843" s="4"/>
      <c r="D6843" s="4"/>
      <c r="E6843" s="4"/>
    </row>
    <row r="6844" spans="1:5" x14ac:dyDescent="0.2">
      <c r="A6844" s="4"/>
      <c r="B6844" s="4"/>
      <c r="C6844" s="4"/>
      <c r="D6844" s="4"/>
      <c r="E6844" s="4"/>
    </row>
    <row r="6845" spans="1:5" x14ac:dyDescent="0.2">
      <c r="A6845" s="4"/>
      <c r="B6845" s="4"/>
      <c r="C6845" s="4"/>
      <c r="D6845" s="4"/>
      <c r="E6845" s="4"/>
    </row>
    <row r="6846" spans="1:5" x14ac:dyDescent="0.2">
      <c r="A6846" s="4"/>
      <c r="B6846" s="4"/>
      <c r="C6846" s="4"/>
      <c r="D6846" s="4"/>
      <c r="E6846" s="4"/>
    </row>
    <row r="6847" spans="1:5" x14ac:dyDescent="0.2">
      <c r="A6847" s="4"/>
      <c r="B6847" s="4"/>
      <c r="C6847" s="4"/>
      <c r="D6847" s="4"/>
      <c r="E6847" s="4"/>
    </row>
    <row r="6848" spans="1:5" x14ac:dyDescent="0.2">
      <c r="A6848" s="4"/>
      <c r="B6848" s="4"/>
      <c r="C6848" s="4"/>
      <c r="D6848" s="4"/>
      <c r="E6848" s="4"/>
    </row>
    <row r="6849" spans="1:5" x14ac:dyDescent="0.2">
      <c r="A6849" s="4"/>
      <c r="B6849" s="4"/>
      <c r="C6849" s="4"/>
      <c r="D6849" s="4"/>
      <c r="E6849" s="4"/>
    </row>
    <row r="6850" spans="1:5" x14ac:dyDescent="0.2">
      <c r="A6850" s="4"/>
      <c r="B6850" s="4"/>
      <c r="C6850" s="4"/>
      <c r="D6850" s="4"/>
      <c r="E6850" s="4"/>
    </row>
    <row r="6851" spans="1:5" x14ac:dyDescent="0.2">
      <c r="A6851" s="4"/>
      <c r="B6851" s="4"/>
      <c r="C6851" s="4"/>
      <c r="D6851" s="4"/>
      <c r="E6851" s="4"/>
    </row>
    <row r="6852" spans="1:5" x14ac:dyDescent="0.2">
      <c r="A6852" s="4"/>
      <c r="B6852" s="4"/>
      <c r="C6852" s="4"/>
      <c r="D6852" s="4"/>
      <c r="E6852" s="4"/>
    </row>
    <row r="6853" spans="1:5" x14ac:dyDescent="0.2">
      <c r="A6853" s="4"/>
      <c r="B6853" s="4"/>
      <c r="C6853" s="4"/>
      <c r="D6853" s="4"/>
      <c r="E6853" s="4"/>
    </row>
    <row r="6854" spans="1:5" x14ac:dyDescent="0.2">
      <c r="A6854" s="4"/>
      <c r="B6854" s="4"/>
      <c r="C6854" s="4"/>
      <c r="D6854" s="4"/>
      <c r="E6854" s="4"/>
    </row>
    <row r="6855" spans="1:5" x14ac:dyDescent="0.2">
      <c r="A6855" s="4"/>
      <c r="B6855" s="4"/>
      <c r="C6855" s="4"/>
      <c r="D6855" s="4"/>
      <c r="E6855" s="4"/>
    </row>
    <row r="6856" spans="1:5" x14ac:dyDescent="0.2">
      <c r="A6856" s="4"/>
      <c r="B6856" s="4"/>
      <c r="C6856" s="4"/>
      <c r="D6856" s="4"/>
      <c r="E6856" s="4"/>
    </row>
    <row r="6857" spans="1:5" x14ac:dyDescent="0.2">
      <c r="A6857" s="4"/>
      <c r="B6857" s="4"/>
      <c r="C6857" s="4"/>
      <c r="D6857" s="4"/>
      <c r="E6857" s="4"/>
    </row>
    <row r="6858" spans="1:5" x14ac:dyDescent="0.2">
      <c r="A6858" s="4"/>
      <c r="B6858" s="4"/>
      <c r="C6858" s="4"/>
      <c r="D6858" s="4"/>
      <c r="E6858" s="4"/>
    </row>
    <row r="6859" spans="1:5" x14ac:dyDescent="0.2">
      <c r="A6859" s="4"/>
      <c r="B6859" s="4"/>
      <c r="C6859" s="4"/>
      <c r="D6859" s="4"/>
      <c r="E6859" s="4"/>
    </row>
    <row r="6860" spans="1:5" x14ac:dyDescent="0.2">
      <c r="A6860" s="4"/>
      <c r="B6860" s="4"/>
      <c r="C6860" s="4"/>
      <c r="D6860" s="4"/>
      <c r="E6860" s="4"/>
    </row>
    <row r="6861" spans="1:5" x14ac:dyDescent="0.2">
      <c r="A6861" s="4"/>
      <c r="B6861" s="4"/>
      <c r="C6861" s="4"/>
      <c r="D6861" s="4"/>
      <c r="E6861" s="4"/>
    </row>
    <row r="6862" spans="1:5" x14ac:dyDescent="0.2">
      <c r="A6862" s="4"/>
      <c r="B6862" s="4"/>
      <c r="C6862" s="4"/>
      <c r="D6862" s="4"/>
      <c r="E6862" s="4"/>
    </row>
    <row r="6863" spans="1:5" x14ac:dyDescent="0.2">
      <c r="A6863" s="4"/>
      <c r="B6863" s="4"/>
      <c r="C6863" s="4"/>
      <c r="D6863" s="4"/>
      <c r="E6863" s="4"/>
    </row>
    <row r="6864" spans="1:5" x14ac:dyDescent="0.2">
      <c r="A6864" s="4"/>
      <c r="B6864" s="4"/>
      <c r="C6864" s="4"/>
      <c r="D6864" s="4"/>
      <c r="E6864" s="4"/>
    </row>
    <row r="6865" spans="1:5" x14ac:dyDescent="0.2">
      <c r="A6865" s="4"/>
      <c r="B6865" s="4"/>
      <c r="C6865" s="4"/>
      <c r="D6865" s="4"/>
      <c r="E6865" s="4"/>
    </row>
    <row r="6866" spans="1:5" x14ac:dyDescent="0.2">
      <c r="A6866" s="4"/>
      <c r="B6866" s="4"/>
      <c r="C6866" s="4"/>
      <c r="D6866" s="4"/>
      <c r="E6866" s="4"/>
    </row>
    <row r="6867" spans="1:5" x14ac:dyDescent="0.2">
      <c r="A6867" s="4"/>
      <c r="B6867" s="4"/>
      <c r="C6867" s="4"/>
      <c r="D6867" s="4"/>
      <c r="E6867" s="4"/>
    </row>
    <row r="6868" spans="1:5" x14ac:dyDescent="0.2">
      <c r="A6868" s="4"/>
      <c r="B6868" s="4"/>
      <c r="C6868" s="4"/>
      <c r="D6868" s="4"/>
      <c r="E6868" s="4"/>
    </row>
    <row r="6869" spans="1:5" x14ac:dyDescent="0.2">
      <c r="A6869" s="4"/>
      <c r="B6869" s="4"/>
      <c r="C6869" s="4"/>
      <c r="D6869" s="4"/>
      <c r="E6869" s="4"/>
    </row>
    <row r="6870" spans="1:5" x14ac:dyDescent="0.2">
      <c r="A6870" s="4"/>
      <c r="B6870" s="4"/>
      <c r="C6870" s="4"/>
      <c r="D6870" s="4"/>
      <c r="E6870" s="4"/>
    </row>
    <row r="6871" spans="1:5" x14ac:dyDescent="0.2">
      <c r="A6871" s="4"/>
      <c r="B6871" s="4"/>
      <c r="C6871" s="4"/>
      <c r="D6871" s="4"/>
      <c r="E6871" s="4"/>
    </row>
    <row r="6872" spans="1:5" x14ac:dyDescent="0.2">
      <c r="A6872" s="4"/>
      <c r="B6872" s="4"/>
      <c r="C6872" s="4"/>
      <c r="D6872" s="4"/>
      <c r="E6872" s="4"/>
    </row>
    <row r="6873" spans="1:5" x14ac:dyDescent="0.2">
      <c r="A6873" s="4"/>
      <c r="B6873" s="4"/>
      <c r="C6873" s="4"/>
      <c r="D6873" s="4"/>
      <c r="E6873" s="4"/>
    </row>
    <row r="6874" spans="1:5" x14ac:dyDescent="0.2">
      <c r="A6874" s="4"/>
      <c r="B6874" s="4"/>
      <c r="C6874" s="4"/>
      <c r="D6874" s="4"/>
      <c r="E6874" s="4"/>
    </row>
    <row r="6875" spans="1:5" x14ac:dyDescent="0.2">
      <c r="A6875" s="4"/>
      <c r="B6875" s="4"/>
      <c r="C6875" s="4"/>
      <c r="D6875" s="4"/>
      <c r="E6875" s="4"/>
    </row>
    <row r="6876" spans="1:5" x14ac:dyDescent="0.2">
      <c r="A6876" s="4"/>
      <c r="B6876" s="4"/>
      <c r="C6876" s="4"/>
      <c r="D6876" s="4"/>
      <c r="E6876" s="4"/>
    </row>
    <row r="6877" spans="1:5" x14ac:dyDescent="0.2">
      <c r="A6877" s="4"/>
      <c r="B6877" s="4"/>
      <c r="C6877" s="4"/>
      <c r="D6877" s="4"/>
      <c r="E6877" s="4"/>
    </row>
    <row r="6878" spans="1:5" x14ac:dyDescent="0.2">
      <c r="A6878" s="4"/>
      <c r="B6878" s="4"/>
      <c r="C6878" s="4"/>
      <c r="D6878" s="4"/>
      <c r="E6878" s="4"/>
    </row>
    <row r="6879" spans="1:5" x14ac:dyDescent="0.2">
      <c r="A6879" s="4"/>
      <c r="B6879" s="4"/>
      <c r="C6879" s="4"/>
      <c r="D6879" s="4"/>
      <c r="E6879" s="4"/>
    </row>
    <row r="6880" spans="1:5" x14ac:dyDescent="0.2">
      <c r="A6880" s="4"/>
      <c r="B6880" s="4"/>
      <c r="C6880" s="4"/>
      <c r="D6880" s="4"/>
      <c r="E6880" s="4"/>
    </row>
    <row r="6881" spans="1:5" x14ac:dyDescent="0.2">
      <c r="A6881" s="4"/>
      <c r="B6881" s="4"/>
      <c r="C6881" s="4"/>
      <c r="D6881" s="4"/>
      <c r="E6881" s="4"/>
    </row>
    <row r="6882" spans="1:5" x14ac:dyDescent="0.2">
      <c r="A6882" s="4"/>
      <c r="B6882" s="4"/>
      <c r="C6882" s="4"/>
      <c r="D6882" s="4"/>
      <c r="E6882" s="4"/>
    </row>
    <row r="6883" spans="1:5" x14ac:dyDescent="0.2">
      <c r="A6883" s="4"/>
      <c r="B6883" s="4"/>
      <c r="C6883" s="4"/>
      <c r="D6883" s="4"/>
      <c r="E6883" s="4"/>
    </row>
    <row r="6884" spans="1:5" x14ac:dyDescent="0.2">
      <c r="A6884" s="4"/>
      <c r="B6884" s="4"/>
      <c r="C6884" s="4"/>
      <c r="D6884" s="4"/>
      <c r="E6884" s="4"/>
    </row>
    <row r="6885" spans="1:5" x14ac:dyDescent="0.2">
      <c r="A6885" s="4"/>
      <c r="B6885" s="4"/>
      <c r="C6885" s="4"/>
      <c r="D6885" s="4"/>
      <c r="E6885" s="4"/>
    </row>
    <row r="6886" spans="1:5" x14ac:dyDescent="0.2">
      <c r="A6886" s="4"/>
      <c r="B6886" s="4"/>
      <c r="C6886" s="4"/>
      <c r="D6886" s="4"/>
      <c r="E6886" s="4"/>
    </row>
    <row r="6887" spans="1:5" x14ac:dyDescent="0.2">
      <c r="A6887" s="4"/>
      <c r="B6887" s="4"/>
      <c r="C6887" s="4"/>
      <c r="D6887" s="4"/>
      <c r="E6887" s="4"/>
    </row>
    <row r="6888" spans="1:5" x14ac:dyDescent="0.2">
      <c r="A6888" s="4"/>
      <c r="B6888" s="4"/>
      <c r="C6888" s="4"/>
      <c r="D6888" s="4"/>
      <c r="E6888" s="4"/>
    </row>
    <row r="6889" spans="1:5" x14ac:dyDescent="0.2">
      <c r="A6889" s="4"/>
      <c r="B6889" s="4"/>
      <c r="C6889" s="4"/>
      <c r="D6889" s="4"/>
      <c r="E6889" s="4"/>
    </row>
    <row r="6890" spans="1:5" x14ac:dyDescent="0.2">
      <c r="A6890" s="4"/>
      <c r="B6890" s="4"/>
      <c r="C6890" s="4"/>
      <c r="D6890" s="4"/>
      <c r="E6890" s="4"/>
    </row>
    <row r="6891" spans="1:5" x14ac:dyDescent="0.2">
      <c r="A6891" s="4"/>
      <c r="B6891" s="4"/>
      <c r="C6891" s="4"/>
      <c r="D6891" s="4"/>
      <c r="E6891" s="4"/>
    </row>
    <row r="6892" spans="1:5" x14ac:dyDescent="0.2">
      <c r="A6892" s="4"/>
      <c r="B6892" s="4"/>
      <c r="C6892" s="4"/>
      <c r="D6892" s="4"/>
      <c r="E6892" s="4"/>
    </row>
    <row r="6893" spans="1:5" x14ac:dyDescent="0.2">
      <c r="A6893" s="4"/>
      <c r="B6893" s="4"/>
      <c r="C6893" s="4"/>
      <c r="D6893" s="4"/>
      <c r="E6893" s="4"/>
    </row>
    <row r="6894" spans="1:5" x14ac:dyDescent="0.2">
      <c r="A6894" s="4"/>
      <c r="B6894" s="4"/>
      <c r="C6894" s="4"/>
      <c r="D6894" s="4"/>
      <c r="E6894" s="4"/>
    </row>
    <row r="6895" spans="1:5" x14ac:dyDescent="0.2">
      <c r="A6895" s="4"/>
      <c r="B6895" s="4"/>
      <c r="C6895" s="4"/>
      <c r="D6895" s="4"/>
      <c r="E6895" s="4"/>
    </row>
    <row r="6896" spans="1:5" x14ac:dyDescent="0.2">
      <c r="A6896" s="4"/>
      <c r="B6896" s="4"/>
      <c r="C6896" s="4"/>
      <c r="D6896" s="4"/>
      <c r="E6896" s="4"/>
    </row>
    <row r="6897" spans="1:5" x14ac:dyDescent="0.2">
      <c r="A6897" s="4"/>
      <c r="B6897" s="4"/>
      <c r="C6897" s="4"/>
      <c r="D6897" s="4"/>
      <c r="E6897" s="4"/>
    </row>
    <row r="6898" spans="1:5" x14ac:dyDescent="0.2">
      <c r="A6898" s="4"/>
      <c r="B6898" s="4"/>
      <c r="C6898" s="4"/>
      <c r="D6898" s="4"/>
      <c r="E6898" s="4"/>
    </row>
    <row r="6899" spans="1:5" x14ac:dyDescent="0.2">
      <c r="A6899" s="4"/>
      <c r="B6899" s="4"/>
      <c r="C6899" s="4"/>
      <c r="D6899" s="4"/>
      <c r="E6899" s="4"/>
    </row>
    <row r="6900" spans="1:5" x14ac:dyDescent="0.2">
      <c r="A6900" s="4"/>
      <c r="B6900" s="4"/>
      <c r="C6900" s="4"/>
      <c r="D6900" s="4"/>
      <c r="E6900" s="4"/>
    </row>
    <row r="6901" spans="1:5" x14ac:dyDescent="0.2">
      <c r="A6901" s="4"/>
      <c r="B6901" s="4"/>
      <c r="C6901" s="4"/>
      <c r="D6901" s="4"/>
      <c r="E6901" s="4"/>
    </row>
    <row r="6902" spans="1:5" x14ac:dyDescent="0.2">
      <c r="A6902" s="4"/>
      <c r="B6902" s="4"/>
      <c r="C6902" s="4"/>
      <c r="D6902" s="4"/>
      <c r="E6902" s="4"/>
    </row>
    <row r="6903" spans="1:5" x14ac:dyDescent="0.2">
      <c r="A6903" s="4"/>
      <c r="B6903" s="4"/>
      <c r="C6903" s="4"/>
      <c r="D6903" s="4"/>
      <c r="E6903" s="4"/>
    </row>
    <row r="6904" spans="1:5" x14ac:dyDescent="0.2">
      <c r="A6904" s="4"/>
      <c r="B6904" s="4"/>
      <c r="C6904" s="4"/>
      <c r="D6904" s="4"/>
      <c r="E6904" s="4"/>
    </row>
    <row r="6905" spans="1:5" x14ac:dyDescent="0.2">
      <c r="A6905" s="4"/>
      <c r="B6905" s="4"/>
      <c r="C6905" s="4"/>
      <c r="D6905" s="4"/>
      <c r="E6905" s="4"/>
    </row>
    <row r="6906" spans="1:5" x14ac:dyDescent="0.2">
      <c r="A6906" s="4"/>
      <c r="B6906" s="4"/>
      <c r="C6906" s="4"/>
      <c r="D6906" s="4"/>
      <c r="E6906" s="4"/>
    </row>
    <row r="6907" spans="1:5" x14ac:dyDescent="0.2">
      <c r="A6907" s="4"/>
      <c r="B6907" s="4"/>
      <c r="C6907" s="4"/>
      <c r="D6907" s="4"/>
      <c r="E6907" s="4"/>
    </row>
    <row r="6908" spans="1:5" x14ac:dyDescent="0.2">
      <c r="A6908" s="4"/>
      <c r="B6908" s="4"/>
      <c r="C6908" s="4"/>
      <c r="D6908" s="4"/>
      <c r="E6908" s="4"/>
    </row>
    <row r="6909" spans="1:5" x14ac:dyDescent="0.2">
      <c r="A6909" s="4"/>
      <c r="B6909" s="4"/>
      <c r="C6909" s="4"/>
      <c r="D6909" s="4"/>
      <c r="E6909" s="4"/>
    </row>
    <row r="6910" spans="1:5" x14ac:dyDescent="0.2">
      <c r="A6910" s="4"/>
      <c r="B6910" s="4"/>
      <c r="C6910" s="4"/>
      <c r="D6910" s="4"/>
      <c r="E6910" s="4"/>
    </row>
    <row r="6911" spans="1:5" x14ac:dyDescent="0.2">
      <c r="A6911" s="4"/>
      <c r="B6911" s="4"/>
      <c r="C6911" s="4"/>
      <c r="D6911" s="4"/>
      <c r="E6911" s="4"/>
    </row>
    <row r="6912" spans="1:5" x14ac:dyDescent="0.2">
      <c r="A6912" s="4"/>
      <c r="B6912" s="4"/>
      <c r="C6912" s="4"/>
      <c r="D6912" s="4"/>
      <c r="E6912" s="4"/>
    </row>
    <row r="6913" spans="1:5" x14ac:dyDescent="0.2">
      <c r="A6913" s="4"/>
      <c r="B6913" s="4"/>
      <c r="C6913" s="4"/>
      <c r="D6913" s="4"/>
      <c r="E6913" s="4"/>
    </row>
    <row r="6914" spans="1:5" x14ac:dyDescent="0.2">
      <c r="A6914" s="4"/>
      <c r="B6914" s="4"/>
      <c r="C6914" s="4"/>
      <c r="D6914" s="4"/>
      <c r="E6914" s="4"/>
    </row>
    <row r="6915" spans="1:5" x14ac:dyDescent="0.2">
      <c r="A6915" s="4"/>
      <c r="B6915" s="4"/>
      <c r="C6915" s="4"/>
      <c r="D6915" s="4"/>
      <c r="E6915" s="4"/>
    </row>
    <row r="6916" spans="1:5" x14ac:dyDescent="0.2">
      <c r="A6916" s="4"/>
      <c r="B6916" s="4"/>
      <c r="C6916" s="4"/>
      <c r="D6916" s="4"/>
      <c r="E6916" s="4"/>
    </row>
    <row r="6917" spans="1:5" x14ac:dyDescent="0.2">
      <c r="A6917" s="4"/>
      <c r="B6917" s="4"/>
      <c r="C6917" s="4"/>
      <c r="D6917" s="4"/>
      <c r="E6917" s="4"/>
    </row>
    <row r="6918" spans="1:5" x14ac:dyDescent="0.2">
      <c r="A6918" s="4"/>
      <c r="B6918" s="4"/>
      <c r="C6918" s="4"/>
      <c r="D6918" s="4"/>
      <c r="E6918" s="4"/>
    </row>
    <row r="6919" spans="1:5" x14ac:dyDescent="0.2">
      <c r="A6919" s="4"/>
      <c r="B6919" s="4"/>
      <c r="C6919" s="4"/>
      <c r="D6919" s="4"/>
      <c r="E6919" s="4"/>
    </row>
    <row r="6920" spans="1:5" x14ac:dyDescent="0.2">
      <c r="A6920" s="4"/>
      <c r="B6920" s="4"/>
      <c r="C6920" s="4"/>
      <c r="D6920" s="4"/>
      <c r="E6920" s="4"/>
    </row>
    <row r="6921" spans="1:5" x14ac:dyDescent="0.2">
      <c r="A6921" s="4"/>
      <c r="B6921" s="4"/>
      <c r="C6921" s="4"/>
      <c r="D6921" s="4"/>
      <c r="E6921" s="4"/>
    </row>
    <row r="6922" spans="1:5" x14ac:dyDescent="0.2">
      <c r="A6922" s="4"/>
      <c r="B6922" s="4"/>
      <c r="C6922" s="4"/>
      <c r="D6922" s="4"/>
      <c r="E6922" s="4"/>
    </row>
    <row r="6923" spans="1:5" x14ac:dyDescent="0.2">
      <c r="A6923" s="4"/>
      <c r="B6923" s="4"/>
      <c r="C6923" s="4"/>
      <c r="D6923" s="4"/>
      <c r="E6923" s="4"/>
    </row>
    <row r="6924" spans="1:5" x14ac:dyDescent="0.2">
      <c r="A6924" s="4"/>
      <c r="B6924" s="4"/>
      <c r="C6924" s="4"/>
      <c r="D6924" s="4"/>
      <c r="E6924" s="4"/>
    </row>
    <row r="6925" spans="1:5" x14ac:dyDescent="0.2">
      <c r="A6925" s="4"/>
      <c r="B6925" s="4"/>
      <c r="C6925" s="4"/>
      <c r="D6925" s="4"/>
      <c r="E6925" s="4"/>
    </row>
    <row r="6926" spans="1:5" x14ac:dyDescent="0.2">
      <c r="A6926" s="4"/>
      <c r="B6926" s="4"/>
      <c r="C6926" s="4"/>
      <c r="D6926" s="4"/>
      <c r="E6926" s="4"/>
    </row>
    <row r="6927" spans="1:5" x14ac:dyDescent="0.2">
      <c r="A6927" s="4"/>
      <c r="B6927" s="4"/>
      <c r="C6927" s="4"/>
      <c r="D6927" s="4"/>
      <c r="E6927" s="4"/>
    </row>
    <row r="6928" spans="1:5" x14ac:dyDescent="0.2">
      <c r="A6928" s="4"/>
      <c r="B6928" s="4"/>
      <c r="C6928" s="4"/>
      <c r="D6928" s="4"/>
      <c r="E6928" s="4"/>
    </row>
    <row r="6929" spans="1:5" x14ac:dyDescent="0.2">
      <c r="A6929" s="4"/>
      <c r="B6929" s="4"/>
      <c r="C6929" s="4"/>
      <c r="D6929" s="4"/>
      <c r="E6929" s="4"/>
    </row>
    <row r="6930" spans="1:5" x14ac:dyDescent="0.2">
      <c r="A6930" s="4"/>
      <c r="B6930" s="4"/>
      <c r="C6930" s="4"/>
      <c r="D6930" s="4"/>
      <c r="E6930" s="4"/>
    </row>
    <row r="6931" spans="1:5" x14ac:dyDescent="0.2">
      <c r="A6931" s="4"/>
      <c r="B6931" s="4"/>
      <c r="C6931" s="4"/>
      <c r="D6931" s="4"/>
      <c r="E6931" s="4"/>
    </row>
    <row r="6932" spans="1:5" x14ac:dyDescent="0.2">
      <c r="A6932" s="4"/>
      <c r="B6932" s="4"/>
      <c r="C6932" s="4"/>
      <c r="D6932" s="4"/>
      <c r="E6932" s="4"/>
    </row>
    <row r="6933" spans="1:5" x14ac:dyDescent="0.2">
      <c r="A6933" s="4"/>
      <c r="B6933" s="4"/>
      <c r="C6933" s="4"/>
      <c r="D6933" s="4"/>
      <c r="E6933" s="4"/>
    </row>
    <row r="6934" spans="1:5" x14ac:dyDescent="0.2">
      <c r="A6934" s="4"/>
      <c r="B6934" s="4"/>
      <c r="C6934" s="4"/>
      <c r="D6934" s="4"/>
      <c r="E6934" s="4"/>
    </row>
    <row r="6935" spans="1:5" x14ac:dyDescent="0.2">
      <c r="A6935" s="4"/>
      <c r="B6935" s="4"/>
      <c r="C6935" s="4"/>
      <c r="D6935" s="4"/>
      <c r="E6935" s="4"/>
    </row>
    <row r="6936" spans="1:5" x14ac:dyDescent="0.2">
      <c r="A6936" s="4"/>
      <c r="B6936" s="4"/>
      <c r="C6936" s="4"/>
      <c r="D6936" s="4"/>
      <c r="E6936" s="4"/>
    </row>
    <row r="6937" spans="1:5" x14ac:dyDescent="0.2">
      <c r="A6937" s="4"/>
      <c r="B6937" s="4"/>
      <c r="C6937" s="4"/>
      <c r="D6937" s="4"/>
      <c r="E6937" s="4"/>
    </row>
    <row r="6938" spans="1:5" x14ac:dyDescent="0.2">
      <c r="A6938" s="4"/>
      <c r="B6938" s="4"/>
      <c r="C6938" s="4"/>
      <c r="D6938" s="4"/>
      <c r="E6938" s="4"/>
    </row>
    <row r="6939" spans="1:5" x14ac:dyDescent="0.2">
      <c r="A6939" s="4"/>
      <c r="B6939" s="4"/>
      <c r="C6939" s="4"/>
      <c r="D6939" s="4"/>
      <c r="E6939" s="4"/>
    </row>
    <row r="6940" spans="1:5" x14ac:dyDescent="0.2">
      <c r="A6940" s="4"/>
      <c r="B6940" s="4"/>
      <c r="C6940" s="4"/>
      <c r="D6940" s="4"/>
      <c r="E6940" s="4"/>
    </row>
    <row r="6941" spans="1:5" x14ac:dyDescent="0.2">
      <c r="A6941" s="4"/>
      <c r="B6941" s="4"/>
      <c r="C6941" s="4"/>
      <c r="D6941" s="4"/>
      <c r="E6941" s="4"/>
    </row>
    <row r="6942" spans="1:5" x14ac:dyDescent="0.2">
      <c r="A6942" s="4"/>
      <c r="B6942" s="4"/>
      <c r="C6942" s="4"/>
      <c r="D6942" s="4"/>
      <c r="E6942" s="4"/>
    </row>
    <row r="6943" spans="1:5" x14ac:dyDescent="0.2">
      <c r="A6943" s="4"/>
      <c r="B6943" s="4"/>
      <c r="C6943" s="4"/>
      <c r="D6943" s="4"/>
      <c r="E6943" s="4"/>
    </row>
    <row r="6944" spans="1:5" x14ac:dyDescent="0.2">
      <c r="A6944" s="4"/>
      <c r="B6944" s="4"/>
      <c r="C6944" s="4"/>
      <c r="D6944" s="4"/>
      <c r="E6944" s="4"/>
    </row>
    <row r="6945" spans="1:5" x14ac:dyDescent="0.2">
      <c r="A6945" s="4"/>
      <c r="B6945" s="4"/>
      <c r="C6945" s="4"/>
      <c r="D6945" s="4"/>
      <c r="E6945" s="4"/>
    </row>
    <row r="6946" spans="1:5" x14ac:dyDescent="0.2">
      <c r="A6946" s="4"/>
      <c r="B6946" s="4"/>
      <c r="C6946" s="4"/>
      <c r="D6946" s="4"/>
      <c r="E6946" s="4"/>
    </row>
    <row r="6947" spans="1:5" x14ac:dyDescent="0.2">
      <c r="A6947" s="4"/>
      <c r="B6947" s="4"/>
      <c r="C6947" s="4"/>
      <c r="D6947" s="4"/>
      <c r="E6947" s="4"/>
    </row>
    <row r="6948" spans="1:5" x14ac:dyDescent="0.2">
      <c r="A6948" s="4"/>
      <c r="B6948" s="4"/>
      <c r="C6948" s="4"/>
      <c r="D6948" s="4"/>
      <c r="E6948" s="4"/>
    </row>
    <row r="6949" spans="1:5" x14ac:dyDescent="0.2">
      <c r="A6949" s="4"/>
      <c r="B6949" s="4"/>
      <c r="C6949" s="4"/>
      <c r="D6949" s="4"/>
      <c r="E6949" s="4"/>
    </row>
    <row r="6950" spans="1:5" x14ac:dyDescent="0.2">
      <c r="A6950" s="4"/>
      <c r="B6950" s="4"/>
      <c r="C6950" s="4"/>
      <c r="D6950" s="4"/>
      <c r="E6950" s="4"/>
    </row>
    <row r="6951" spans="1:5" x14ac:dyDescent="0.2">
      <c r="A6951" s="4"/>
      <c r="B6951" s="4"/>
      <c r="C6951" s="4"/>
      <c r="D6951" s="4"/>
      <c r="E6951" s="4"/>
    </row>
    <row r="6952" spans="1:5" x14ac:dyDescent="0.2">
      <c r="A6952" s="4"/>
      <c r="B6952" s="4"/>
      <c r="C6952" s="4"/>
      <c r="D6952" s="4"/>
      <c r="E6952" s="4"/>
    </row>
    <row r="6953" spans="1:5" x14ac:dyDescent="0.2">
      <c r="A6953" s="4"/>
      <c r="B6953" s="4"/>
      <c r="C6953" s="4"/>
      <c r="D6953" s="4"/>
      <c r="E6953" s="4"/>
    </row>
    <row r="6954" spans="1:5" x14ac:dyDescent="0.2">
      <c r="A6954" s="4"/>
      <c r="B6954" s="4"/>
      <c r="C6954" s="4"/>
      <c r="D6954" s="4"/>
      <c r="E6954" s="4"/>
    </row>
    <row r="6955" spans="1:5" x14ac:dyDescent="0.2">
      <c r="A6955" s="4"/>
      <c r="B6955" s="4"/>
      <c r="C6955" s="4"/>
      <c r="D6955" s="4"/>
      <c r="E6955" s="4"/>
    </row>
    <row r="6956" spans="1:5" x14ac:dyDescent="0.2">
      <c r="A6956" s="4"/>
      <c r="B6956" s="4"/>
      <c r="C6956" s="4"/>
      <c r="D6956" s="4"/>
      <c r="E6956" s="4"/>
    </row>
    <row r="6957" spans="1:5" x14ac:dyDescent="0.2">
      <c r="A6957" s="4"/>
      <c r="B6957" s="4"/>
      <c r="C6957" s="4"/>
      <c r="D6957" s="4"/>
      <c r="E6957" s="4"/>
    </row>
    <row r="6958" spans="1:5" x14ac:dyDescent="0.2">
      <c r="A6958" s="4"/>
      <c r="B6958" s="4"/>
      <c r="C6958" s="4"/>
      <c r="D6958" s="4"/>
      <c r="E6958" s="4"/>
    </row>
    <row r="6959" spans="1:5" x14ac:dyDescent="0.2">
      <c r="A6959" s="4"/>
      <c r="B6959" s="4"/>
      <c r="C6959" s="4"/>
      <c r="D6959" s="4"/>
      <c r="E6959" s="4"/>
    </row>
    <row r="6960" spans="1:5" x14ac:dyDescent="0.2">
      <c r="A6960" s="4"/>
      <c r="B6960" s="4"/>
      <c r="C6960" s="4"/>
      <c r="D6960" s="4"/>
      <c r="E6960" s="4"/>
    </row>
    <row r="6961" spans="1:5" x14ac:dyDescent="0.2">
      <c r="A6961" s="4"/>
      <c r="B6961" s="4"/>
      <c r="C6961" s="4"/>
      <c r="D6961" s="4"/>
      <c r="E6961" s="4"/>
    </row>
    <row r="6962" spans="1:5" x14ac:dyDescent="0.2">
      <c r="A6962" s="4"/>
      <c r="B6962" s="4"/>
      <c r="C6962" s="4"/>
      <c r="D6962" s="4"/>
      <c r="E6962" s="4"/>
    </row>
    <row r="6963" spans="1:5" x14ac:dyDescent="0.2">
      <c r="A6963" s="4"/>
      <c r="B6963" s="4"/>
      <c r="C6963" s="4"/>
      <c r="D6963" s="4"/>
      <c r="E6963" s="4"/>
    </row>
    <row r="6964" spans="1:5" x14ac:dyDescent="0.2">
      <c r="A6964" s="4"/>
      <c r="B6964" s="4"/>
      <c r="C6964" s="4"/>
      <c r="D6964" s="4"/>
      <c r="E6964" s="4"/>
    </row>
    <row r="6965" spans="1:5" x14ac:dyDescent="0.2">
      <c r="A6965" s="4"/>
      <c r="B6965" s="4"/>
      <c r="C6965" s="4"/>
      <c r="D6965" s="4"/>
      <c r="E6965" s="4"/>
    </row>
    <row r="6966" spans="1:5" x14ac:dyDescent="0.2">
      <c r="A6966" s="4"/>
      <c r="B6966" s="4"/>
      <c r="C6966" s="4"/>
      <c r="D6966" s="4"/>
      <c r="E6966" s="4"/>
    </row>
    <row r="6967" spans="1:5" x14ac:dyDescent="0.2">
      <c r="A6967" s="4"/>
      <c r="B6967" s="4"/>
      <c r="C6967" s="4"/>
      <c r="D6967" s="4"/>
      <c r="E6967" s="4"/>
    </row>
    <row r="6968" spans="1:5" x14ac:dyDescent="0.2">
      <c r="A6968" s="4"/>
      <c r="B6968" s="4"/>
      <c r="C6968" s="4"/>
      <c r="D6968" s="4"/>
      <c r="E6968" s="4"/>
    </row>
    <row r="6969" spans="1:5" x14ac:dyDescent="0.2">
      <c r="A6969" s="4"/>
      <c r="B6969" s="4"/>
      <c r="C6969" s="4"/>
      <c r="D6969" s="4"/>
      <c r="E6969" s="4"/>
    </row>
    <row r="6970" spans="1:5" x14ac:dyDescent="0.2">
      <c r="A6970" s="4"/>
      <c r="B6970" s="4"/>
      <c r="C6970" s="4"/>
      <c r="D6970" s="4"/>
      <c r="E6970" s="4"/>
    </row>
    <row r="6971" spans="1:5" x14ac:dyDescent="0.2">
      <c r="A6971" s="4"/>
      <c r="B6971" s="4"/>
      <c r="C6971" s="4"/>
      <c r="D6971" s="4"/>
      <c r="E6971" s="4"/>
    </row>
    <row r="6972" spans="1:5" x14ac:dyDescent="0.2">
      <c r="A6972" s="4"/>
      <c r="B6972" s="4"/>
      <c r="C6972" s="4"/>
      <c r="D6972" s="4"/>
      <c r="E6972" s="4"/>
    </row>
    <row r="6973" spans="1:5" x14ac:dyDescent="0.2">
      <c r="A6973" s="4"/>
      <c r="B6973" s="4"/>
      <c r="C6973" s="4"/>
      <c r="D6973" s="4"/>
      <c r="E6973" s="4"/>
    </row>
    <row r="6974" spans="1:5" x14ac:dyDescent="0.2">
      <c r="A6974" s="4"/>
      <c r="B6974" s="4"/>
      <c r="C6974" s="4"/>
      <c r="D6974" s="4"/>
      <c r="E6974" s="4"/>
    </row>
    <row r="6975" spans="1:5" x14ac:dyDescent="0.2">
      <c r="A6975" s="4"/>
      <c r="B6975" s="4"/>
      <c r="C6975" s="4"/>
      <c r="D6975" s="4"/>
      <c r="E6975" s="4"/>
    </row>
    <row r="6976" spans="1:5" x14ac:dyDescent="0.2">
      <c r="A6976" s="4"/>
      <c r="B6976" s="4"/>
      <c r="C6976" s="4"/>
      <c r="D6976" s="4"/>
      <c r="E6976" s="4"/>
    </row>
    <row r="6977" spans="1:5" x14ac:dyDescent="0.2">
      <c r="A6977" s="4"/>
      <c r="B6977" s="4"/>
      <c r="C6977" s="4"/>
      <c r="D6977" s="4"/>
      <c r="E6977" s="4"/>
    </row>
    <row r="6978" spans="1:5" x14ac:dyDescent="0.2">
      <c r="A6978" s="4"/>
      <c r="B6978" s="4"/>
      <c r="C6978" s="4"/>
      <c r="D6978" s="4"/>
      <c r="E6978" s="4"/>
    </row>
    <row r="6979" spans="1:5" x14ac:dyDescent="0.2">
      <c r="A6979" s="4"/>
      <c r="B6979" s="4"/>
      <c r="C6979" s="4"/>
      <c r="D6979" s="4"/>
      <c r="E6979" s="4"/>
    </row>
    <row r="6980" spans="1:5" x14ac:dyDescent="0.2">
      <c r="A6980" s="4"/>
      <c r="B6980" s="4"/>
      <c r="C6980" s="4"/>
      <c r="D6980" s="4"/>
      <c r="E6980" s="4"/>
    </row>
    <row r="6981" spans="1:5" x14ac:dyDescent="0.2">
      <c r="A6981" s="4"/>
      <c r="B6981" s="4"/>
      <c r="C6981" s="4"/>
      <c r="D6981" s="4"/>
      <c r="E6981" s="4"/>
    </row>
    <row r="6982" spans="1:5" x14ac:dyDescent="0.2">
      <c r="A6982" s="4"/>
      <c r="B6982" s="4"/>
      <c r="C6982" s="4"/>
      <c r="D6982" s="4"/>
      <c r="E6982" s="4"/>
    </row>
    <row r="6983" spans="1:5" x14ac:dyDescent="0.2">
      <c r="A6983" s="4"/>
      <c r="B6983" s="4"/>
      <c r="C6983" s="4"/>
      <c r="D6983" s="4"/>
      <c r="E6983" s="4"/>
    </row>
    <row r="6984" spans="1:5" x14ac:dyDescent="0.2">
      <c r="A6984" s="4"/>
      <c r="B6984" s="4"/>
      <c r="C6984" s="4"/>
      <c r="D6984" s="4"/>
      <c r="E6984" s="4"/>
    </row>
    <row r="6985" spans="1:5" x14ac:dyDescent="0.2">
      <c r="A6985" s="4"/>
      <c r="B6985" s="4"/>
      <c r="C6985" s="4"/>
      <c r="D6985" s="4"/>
      <c r="E6985" s="4"/>
    </row>
    <row r="6986" spans="1:5" x14ac:dyDescent="0.2">
      <c r="A6986" s="4"/>
      <c r="B6986" s="4"/>
      <c r="C6986" s="4"/>
      <c r="D6986" s="4"/>
      <c r="E6986" s="4"/>
    </row>
    <row r="6987" spans="1:5" x14ac:dyDescent="0.2">
      <c r="A6987" s="4"/>
      <c r="B6987" s="4"/>
      <c r="C6987" s="4"/>
      <c r="D6987" s="4"/>
      <c r="E6987" s="4"/>
    </row>
    <row r="6988" spans="1:5" x14ac:dyDescent="0.2">
      <c r="A6988" s="4"/>
      <c r="B6988" s="4"/>
      <c r="C6988" s="4"/>
      <c r="D6988" s="4"/>
      <c r="E6988" s="4"/>
    </row>
    <row r="6989" spans="1:5" x14ac:dyDescent="0.2">
      <c r="A6989" s="4"/>
      <c r="B6989" s="4"/>
      <c r="C6989" s="4"/>
      <c r="D6989" s="4"/>
      <c r="E6989" s="4"/>
    </row>
    <row r="6990" spans="1:5" x14ac:dyDescent="0.2">
      <c r="A6990" s="4"/>
      <c r="B6990" s="4"/>
      <c r="C6990" s="4"/>
      <c r="D6990" s="4"/>
      <c r="E6990" s="4"/>
    </row>
    <row r="6991" spans="1:5" x14ac:dyDescent="0.2">
      <c r="A6991" s="4"/>
      <c r="B6991" s="4"/>
      <c r="C6991" s="4"/>
      <c r="D6991" s="4"/>
      <c r="E6991" s="4"/>
    </row>
    <row r="6992" spans="1:5" x14ac:dyDescent="0.2">
      <c r="A6992" s="4"/>
      <c r="B6992" s="4"/>
      <c r="C6992" s="4"/>
      <c r="D6992" s="4"/>
      <c r="E6992" s="4"/>
    </row>
    <row r="6993" spans="1:5" x14ac:dyDescent="0.2">
      <c r="A6993" s="4"/>
      <c r="B6993" s="4"/>
      <c r="C6993" s="4"/>
      <c r="D6993" s="4"/>
      <c r="E6993" s="4"/>
    </row>
    <row r="6994" spans="1:5" x14ac:dyDescent="0.2">
      <c r="A6994" s="4"/>
      <c r="B6994" s="4"/>
      <c r="C6994" s="4"/>
      <c r="D6994" s="4"/>
      <c r="E6994" s="4"/>
    </row>
    <row r="6995" spans="1:5" x14ac:dyDescent="0.2">
      <c r="A6995" s="4"/>
      <c r="B6995" s="4"/>
      <c r="C6995" s="4"/>
      <c r="D6995" s="4"/>
      <c r="E6995" s="4"/>
    </row>
    <row r="6996" spans="1:5" x14ac:dyDescent="0.2">
      <c r="A6996" s="4"/>
      <c r="B6996" s="4"/>
      <c r="C6996" s="4"/>
      <c r="D6996" s="4"/>
      <c r="E6996" s="4"/>
    </row>
    <row r="6997" spans="1:5" x14ac:dyDescent="0.2">
      <c r="A6997" s="4"/>
      <c r="B6997" s="4"/>
      <c r="C6997" s="4"/>
      <c r="D6997" s="4"/>
      <c r="E6997" s="4"/>
    </row>
    <row r="6998" spans="1:5" x14ac:dyDescent="0.2">
      <c r="A6998" s="4"/>
      <c r="B6998" s="4"/>
      <c r="C6998" s="4"/>
      <c r="D6998" s="4"/>
      <c r="E6998" s="4"/>
    </row>
    <row r="6999" spans="1:5" x14ac:dyDescent="0.2">
      <c r="A6999" s="4"/>
      <c r="B6999" s="4"/>
      <c r="C6999" s="4"/>
      <c r="D6999" s="4"/>
      <c r="E6999" s="4"/>
    </row>
    <row r="7000" spans="1:5" x14ac:dyDescent="0.2">
      <c r="A7000" s="4"/>
      <c r="B7000" s="4"/>
      <c r="C7000" s="4"/>
      <c r="D7000" s="4"/>
      <c r="E7000" s="4"/>
    </row>
    <row r="7001" spans="1:5" x14ac:dyDescent="0.2">
      <c r="A7001" s="4"/>
      <c r="B7001" s="4"/>
      <c r="C7001" s="4"/>
      <c r="D7001" s="4"/>
      <c r="E7001" s="4"/>
    </row>
    <row r="7002" spans="1:5" x14ac:dyDescent="0.2">
      <c r="A7002" s="4"/>
      <c r="B7002" s="4"/>
      <c r="C7002" s="4"/>
      <c r="D7002" s="4"/>
      <c r="E7002" s="4"/>
    </row>
    <row r="7003" spans="1:5" x14ac:dyDescent="0.2">
      <c r="A7003" s="4"/>
      <c r="B7003" s="4"/>
      <c r="C7003" s="4"/>
      <c r="D7003" s="4"/>
      <c r="E7003" s="4"/>
    </row>
    <row r="7004" spans="1:5" x14ac:dyDescent="0.2">
      <c r="A7004" s="4"/>
      <c r="B7004" s="4"/>
      <c r="C7004" s="4"/>
      <c r="D7004" s="4"/>
      <c r="E7004" s="4"/>
    </row>
    <row r="7005" spans="1:5" x14ac:dyDescent="0.2">
      <c r="A7005" s="4"/>
      <c r="B7005" s="4"/>
      <c r="C7005" s="4"/>
      <c r="D7005" s="4"/>
      <c r="E7005" s="4"/>
    </row>
    <row r="7006" spans="1:5" x14ac:dyDescent="0.2">
      <c r="A7006" s="4"/>
      <c r="B7006" s="4"/>
      <c r="C7006" s="4"/>
      <c r="D7006" s="4"/>
      <c r="E7006" s="4"/>
    </row>
    <row r="7007" spans="1:5" x14ac:dyDescent="0.2">
      <c r="A7007" s="4"/>
      <c r="B7007" s="4"/>
      <c r="C7007" s="4"/>
      <c r="D7007" s="4"/>
      <c r="E7007" s="4"/>
    </row>
    <row r="7008" spans="1:5" x14ac:dyDescent="0.2">
      <c r="A7008" s="4"/>
      <c r="B7008" s="4"/>
      <c r="C7008" s="4"/>
      <c r="D7008" s="4"/>
      <c r="E7008" s="4"/>
    </row>
    <row r="7009" spans="1:5" x14ac:dyDescent="0.2">
      <c r="A7009" s="4"/>
      <c r="B7009" s="4"/>
      <c r="C7009" s="4"/>
      <c r="D7009" s="4"/>
      <c r="E7009" s="4"/>
    </row>
    <row r="7010" spans="1:5" x14ac:dyDescent="0.2">
      <c r="A7010" s="4"/>
      <c r="B7010" s="4"/>
      <c r="C7010" s="4"/>
      <c r="D7010" s="4"/>
      <c r="E7010" s="4"/>
    </row>
    <row r="7011" spans="1:5" x14ac:dyDescent="0.2">
      <c r="A7011" s="4"/>
      <c r="B7011" s="4"/>
      <c r="C7011" s="4"/>
      <c r="D7011" s="4"/>
      <c r="E7011" s="4"/>
    </row>
    <row r="7012" spans="1:5" x14ac:dyDescent="0.2">
      <c r="A7012" s="4"/>
      <c r="B7012" s="4"/>
      <c r="C7012" s="4"/>
      <c r="D7012" s="4"/>
      <c r="E7012" s="4"/>
    </row>
    <row r="7013" spans="1:5" x14ac:dyDescent="0.2">
      <c r="A7013" s="4"/>
      <c r="B7013" s="4"/>
      <c r="C7013" s="4"/>
      <c r="D7013" s="4"/>
      <c r="E7013" s="4"/>
    </row>
    <row r="7014" spans="1:5" x14ac:dyDescent="0.2">
      <c r="A7014" s="4"/>
      <c r="B7014" s="4"/>
      <c r="C7014" s="4"/>
      <c r="D7014" s="4"/>
      <c r="E7014" s="4"/>
    </row>
    <row r="7015" spans="1:5" x14ac:dyDescent="0.2">
      <c r="A7015" s="4"/>
      <c r="B7015" s="4"/>
      <c r="C7015" s="4"/>
      <c r="D7015" s="4"/>
      <c r="E7015" s="4"/>
    </row>
    <row r="7016" spans="1:5" x14ac:dyDescent="0.2">
      <c r="A7016" s="4"/>
      <c r="B7016" s="4"/>
      <c r="C7016" s="4"/>
      <c r="D7016" s="4"/>
      <c r="E7016" s="4"/>
    </row>
    <row r="7017" spans="1:5" x14ac:dyDescent="0.2">
      <c r="A7017" s="4"/>
      <c r="B7017" s="4"/>
      <c r="C7017" s="4"/>
      <c r="D7017" s="4"/>
      <c r="E7017" s="4"/>
    </row>
    <row r="7018" spans="1:5" x14ac:dyDescent="0.2">
      <c r="A7018" s="4"/>
      <c r="B7018" s="4"/>
      <c r="C7018" s="4"/>
      <c r="D7018" s="4"/>
      <c r="E7018" s="4"/>
    </row>
    <row r="7019" spans="1:5" x14ac:dyDescent="0.2">
      <c r="A7019" s="4"/>
      <c r="B7019" s="4"/>
      <c r="C7019" s="4"/>
      <c r="D7019" s="4"/>
      <c r="E7019" s="4"/>
    </row>
    <row r="7020" spans="1:5" x14ac:dyDescent="0.2">
      <c r="A7020" s="4"/>
      <c r="B7020" s="4"/>
      <c r="C7020" s="4"/>
      <c r="D7020" s="4"/>
      <c r="E7020" s="4"/>
    </row>
    <row r="7021" spans="1:5" x14ac:dyDescent="0.2">
      <c r="A7021" s="4"/>
      <c r="B7021" s="4"/>
      <c r="C7021" s="4"/>
      <c r="D7021" s="4"/>
      <c r="E7021" s="4"/>
    </row>
    <row r="7022" spans="1:5" x14ac:dyDescent="0.2">
      <c r="A7022" s="4"/>
      <c r="B7022" s="4"/>
      <c r="C7022" s="4"/>
      <c r="D7022" s="4"/>
      <c r="E7022" s="4"/>
    </row>
    <row r="7023" spans="1:5" x14ac:dyDescent="0.2">
      <c r="A7023" s="4"/>
      <c r="B7023" s="4"/>
      <c r="C7023" s="4"/>
      <c r="D7023" s="4"/>
      <c r="E7023" s="4"/>
    </row>
    <row r="7024" spans="1:5" x14ac:dyDescent="0.2">
      <c r="A7024" s="4"/>
      <c r="B7024" s="4"/>
      <c r="C7024" s="4"/>
      <c r="D7024" s="4"/>
      <c r="E7024" s="4"/>
    </row>
    <row r="7025" spans="1:5" x14ac:dyDescent="0.2">
      <c r="A7025" s="4"/>
      <c r="B7025" s="4"/>
      <c r="C7025" s="4"/>
      <c r="D7025" s="4"/>
      <c r="E7025" s="4"/>
    </row>
    <row r="7026" spans="1:5" x14ac:dyDescent="0.2">
      <c r="A7026" s="4"/>
      <c r="B7026" s="4"/>
      <c r="C7026" s="4"/>
      <c r="D7026" s="4"/>
      <c r="E7026" s="4"/>
    </row>
    <row r="7027" spans="1:5" x14ac:dyDescent="0.2">
      <c r="A7027" s="4"/>
      <c r="B7027" s="4"/>
      <c r="C7027" s="4"/>
      <c r="D7027" s="4"/>
      <c r="E7027" s="4"/>
    </row>
    <row r="7028" spans="1:5" x14ac:dyDescent="0.2">
      <c r="A7028" s="4"/>
      <c r="B7028" s="4"/>
      <c r="C7028" s="4"/>
      <c r="D7028" s="4"/>
      <c r="E7028" s="4"/>
    </row>
    <row r="7029" spans="1:5" x14ac:dyDescent="0.2">
      <c r="A7029" s="4"/>
      <c r="B7029" s="4"/>
      <c r="C7029" s="4"/>
      <c r="D7029" s="4"/>
      <c r="E7029" s="4"/>
    </row>
    <row r="7030" spans="1:5" x14ac:dyDescent="0.2">
      <c r="A7030" s="4"/>
      <c r="B7030" s="4"/>
      <c r="C7030" s="4"/>
      <c r="D7030" s="4"/>
      <c r="E7030" s="4"/>
    </row>
    <row r="7031" spans="1:5" x14ac:dyDescent="0.2">
      <c r="A7031" s="4"/>
      <c r="B7031" s="4"/>
      <c r="C7031" s="4"/>
      <c r="D7031" s="4"/>
      <c r="E7031" s="4"/>
    </row>
    <row r="7032" spans="1:5" x14ac:dyDescent="0.2">
      <c r="A7032" s="4"/>
      <c r="B7032" s="4"/>
      <c r="C7032" s="4"/>
      <c r="D7032" s="4"/>
      <c r="E7032" s="4"/>
    </row>
    <row r="7033" spans="1:5" x14ac:dyDescent="0.2">
      <c r="A7033" s="4"/>
      <c r="B7033" s="4"/>
      <c r="C7033" s="4"/>
      <c r="D7033" s="4"/>
      <c r="E7033" s="4"/>
    </row>
    <row r="7034" spans="1:5" x14ac:dyDescent="0.2">
      <c r="A7034" s="4"/>
      <c r="B7034" s="4"/>
      <c r="C7034" s="4"/>
      <c r="D7034" s="4"/>
      <c r="E7034" s="4"/>
    </row>
    <row r="7035" spans="1:5" x14ac:dyDescent="0.2">
      <c r="A7035" s="4"/>
      <c r="B7035" s="4"/>
      <c r="C7035" s="4"/>
      <c r="D7035" s="4"/>
      <c r="E7035" s="4"/>
    </row>
    <row r="7036" spans="1:5" x14ac:dyDescent="0.2">
      <c r="A7036" s="4"/>
      <c r="B7036" s="4"/>
      <c r="C7036" s="4"/>
      <c r="D7036" s="4"/>
      <c r="E7036" s="4"/>
    </row>
    <row r="7037" spans="1:5" x14ac:dyDescent="0.2">
      <c r="A7037" s="4"/>
      <c r="B7037" s="4"/>
      <c r="C7037" s="4"/>
      <c r="D7037" s="4"/>
      <c r="E7037" s="4"/>
    </row>
    <row r="7038" spans="1:5" x14ac:dyDescent="0.2">
      <c r="A7038" s="4"/>
      <c r="B7038" s="4"/>
      <c r="C7038" s="4"/>
      <c r="D7038" s="4"/>
      <c r="E7038" s="4"/>
    </row>
    <row r="7039" spans="1:5" x14ac:dyDescent="0.2">
      <c r="A7039" s="4"/>
      <c r="B7039" s="4"/>
      <c r="C7039" s="4"/>
      <c r="D7039" s="4"/>
      <c r="E7039" s="4"/>
    </row>
    <row r="7040" spans="1:5" x14ac:dyDescent="0.2">
      <c r="A7040" s="4"/>
      <c r="B7040" s="4"/>
      <c r="C7040" s="4"/>
      <c r="D7040" s="4"/>
      <c r="E7040" s="4"/>
    </row>
    <row r="7041" spans="1:5" x14ac:dyDescent="0.2">
      <c r="A7041" s="4"/>
      <c r="B7041" s="4"/>
      <c r="C7041" s="4"/>
      <c r="D7041" s="4"/>
      <c r="E7041" s="4"/>
    </row>
    <row r="7042" spans="1:5" x14ac:dyDescent="0.2">
      <c r="A7042" s="4"/>
      <c r="B7042" s="4"/>
      <c r="C7042" s="4"/>
      <c r="D7042" s="4"/>
      <c r="E7042" s="4"/>
    </row>
    <row r="7043" spans="1:5" x14ac:dyDescent="0.2">
      <c r="A7043" s="4"/>
      <c r="B7043" s="4"/>
      <c r="C7043" s="4"/>
      <c r="D7043" s="4"/>
      <c r="E7043" s="4"/>
    </row>
    <row r="7044" spans="1:5" x14ac:dyDescent="0.2">
      <c r="A7044" s="4"/>
      <c r="B7044" s="4"/>
      <c r="C7044" s="4"/>
      <c r="D7044" s="4"/>
      <c r="E7044" s="4"/>
    </row>
    <row r="7045" spans="1:5" x14ac:dyDescent="0.2">
      <c r="A7045" s="4"/>
      <c r="B7045" s="4"/>
      <c r="C7045" s="4"/>
      <c r="D7045" s="4"/>
      <c r="E7045" s="4"/>
    </row>
    <row r="7046" spans="1:5" x14ac:dyDescent="0.2">
      <c r="A7046" s="4"/>
      <c r="B7046" s="4"/>
      <c r="C7046" s="4"/>
      <c r="D7046" s="4"/>
      <c r="E7046" s="4"/>
    </row>
    <row r="7047" spans="1:5" x14ac:dyDescent="0.2">
      <c r="A7047" s="4"/>
      <c r="B7047" s="4"/>
      <c r="C7047" s="4"/>
      <c r="D7047" s="4"/>
      <c r="E7047" s="4"/>
    </row>
    <row r="7048" spans="1:5" x14ac:dyDescent="0.2">
      <c r="A7048" s="4"/>
      <c r="B7048" s="4"/>
      <c r="C7048" s="4"/>
      <c r="D7048" s="4"/>
      <c r="E7048" s="4"/>
    </row>
    <row r="7049" spans="1:5" x14ac:dyDescent="0.2">
      <c r="A7049" s="4"/>
      <c r="B7049" s="4"/>
      <c r="C7049" s="4"/>
      <c r="D7049" s="4"/>
      <c r="E7049" s="4"/>
    </row>
    <row r="7050" spans="1:5" x14ac:dyDescent="0.2">
      <c r="A7050" s="4"/>
      <c r="B7050" s="4"/>
      <c r="C7050" s="4"/>
      <c r="D7050" s="4"/>
      <c r="E7050" s="4"/>
    </row>
    <row r="7051" spans="1:5" x14ac:dyDescent="0.2">
      <c r="A7051" s="4"/>
      <c r="B7051" s="4"/>
      <c r="C7051" s="4"/>
      <c r="D7051" s="4"/>
      <c r="E7051" s="4"/>
    </row>
    <row r="7052" spans="1:5" x14ac:dyDescent="0.2">
      <c r="A7052" s="4"/>
      <c r="B7052" s="4"/>
      <c r="C7052" s="4"/>
      <c r="D7052" s="4"/>
      <c r="E7052" s="4"/>
    </row>
    <row r="7053" spans="1:5" x14ac:dyDescent="0.2">
      <c r="A7053" s="4"/>
      <c r="B7053" s="4"/>
      <c r="C7053" s="4"/>
      <c r="D7053" s="4"/>
      <c r="E7053" s="4"/>
    </row>
    <row r="7054" spans="1:5" x14ac:dyDescent="0.2">
      <c r="A7054" s="4"/>
      <c r="B7054" s="4"/>
      <c r="C7054" s="4"/>
      <c r="D7054" s="4"/>
      <c r="E7054" s="4"/>
    </row>
    <row r="7055" spans="1:5" x14ac:dyDescent="0.2">
      <c r="A7055" s="4"/>
      <c r="B7055" s="4"/>
      <c r="C7055" s="4"/>
      <c r="D7055" s="4"/>
      <c r="E7055" s="4"/>
    </row>
    <row r="7056" spans="1:5" x14ac:dyDescent="0.2">
      <c r="A7056" s="4"/>
      <c r="B7056" s="4"/>
      <c r="C7056" s="4"/>
      <c r="D7056" s="4"/>
      <c r="E7056" s="4"/>
    </row>
    <row r="7057" spans="1:5" x14ac:dyDescent="0.2">
      <c r="A7057" s="4"/>
      <c r="B7057" s="4"/>
      <c r="C7057" s="4"/>
      <c r="D7057" s="4"/>
      <c r="E7057" s="4"/>
    </row>
    <row r="7058" spans="1:5" x14ac:dyDescent="0.2">
      <c r="A7058" s="4"/>
      <c r="B7058" s="4"/>
      <c r="C7058" s="4"/>
      <c r="D7058" s="4"/>
      <c r="E7058" s="4"/>
    </row>
    <row r="7059" spans="1:5" x14ac:dyDescent="0.2">
      <c r="A7059" s="4"/>
      <c r="B7059" s="4"/>
      <c r="C7059" s="4"/>
      <c r="D7059" s="4"/>
      <c r="E7059" s="4"/>
    </row>
    <row r="7060" spans="1:5" x14ac:dyDescent="0.2">
      <c r="A7060" s="4"/>
      <c r="B7060" s="4"/>
      <c r="C7060" s="4"/>
      <c r="D7060" s="4"/>
      <c r="E7060" s="4"/>
    </row>
    <row r="7061" spans="1:5" x14ac:dyDescent="0.2">
      <c r="A7061" s="4"/>
      <c r="B7061" s="4"/>
      <c r="C7061" s="4"/>
      <c r="D7061" s="4"/>
      <c r="E7061" s="4"/>
    </row>
    <row r="7062" spans="1:5" x14ac:dyDescent="0.2">
      <c r="A7062" s="4"/>
      <c r="B7062" s="4"/>
      <c r="C7062" s="4"/>
      <c r="D7062" s="4"/>
      <c r="E7062" s="4"/>
    </row>
    <row r="7063" spans="1:5" x14ac:dyDescent="0.2">
      <c r="A7063" s="4"/>
      <c r="B7063" s="4"/>
      <c r="C7063" s="4"/>
      <c r="D7063" s="4"/>
      <c r="E7063" s="4"/>
    </row>
    <row r="7064" spans="1:5" x14ac:dyDescent="0.2">
      <c r="A7064" s="4"/>
      <c r="B7064" s="4"/>
      <c r="C7064" s="4"/>
      <c r="D7064" s="4"/>
      <c r="E7064" s="4"/>
    </row>
    <row r="7065" spans="1:5" x14ac:dyDescent="0.2">
      <c r="A7065" s="4"/>
      <c r="B7065" s="4"/>
      <c r="C7065" s="4"/>
      <c r="D7065" s="4"/>
      <c r="E7065" s="4"/>
    </row>
    <row r="7066" spans="1:5" x14ac:dyDescent="0.2">
      <c r="A7066" s="4"/>
      <c r="B7066" s="4"/>
      <c r="C7066" s="4"/>
      <c r="D7066" s="4"/>
      <c r="E7066" s="4"/>
    </row>
    <row r="7067" spans="1:5" x14ac:dyDescent="0.2">
      <c r="A7067" s="4"/>
      <c r="B7067" s="4"/>
      <c r="C7067" s="4"/>
      <c r="D7067" s="4"/>
      <c r="E7067" s="4"/>
    </row>
    <row r="7068" spans="1:5" x14ac:dyDescent="0.2">
      <c r="A7068" s="4"/>
      <c r="B7068" s="4"/>
      <c r="C7068" s="4"/>
      <c r="D7068" s="4"/>
      <c r="E7068" s="4"/>
    </row>
    <row r="7069" spans="1:5" x14ac:dyDescent="0.2">
      <c r="A7069" s="4"/>
      <c r="B7069" s="4"/>
      <c r="C7069" s="4"/>
      <c r="D7069" s="4"/>
      <c r="E7069" s="4"/>
    </row>
    <row r="7070" spans="1:5" x14ac:dyDescent="0.2">
      <c r="A7070" s="4"/>
      <c r="B7070" s="4"/>
      <c r="C7070" s="4"/>
      <c r="D7070" s="4"/>
      <c r="E7070" s="4"/>
    </row>
    <row r="7071" spans="1:5" x14ac:dyDescent="0.2">
      <c r="A7071" s="4"/>
      <c r="B7071" s="4"/>
      <c r="C7071" s="4"/>
      <c r="D7071" s="4"/>
      <c r="E7071" s="4"/>
    </row>
    <row r="7072" spans="1:5" x14ac:dyDescent="0.2">
      <c r="A7072" s="4"/>
      <c r="B7072" s="4"/>
      <c r="C7072" s="4"/>
      <c r="D7072" s="4"/>
      <c r="E7072" s="4"/>
    </row>
    <row r="7073" spans="1:5" x14ac:dyDescent="0.2">
      <c r="A7073" s="4"/>
      <c r="B7073" s="4"/>
      <c r="C7073" s="4"/>
      <c r="D7073" s="4"/>
      <c r="E7073" s="4"/>
    </row>
    <row r="7074" spans="1:5" x14ac:dyDescent="0.2">
      <c r="A7074" s="4"/>
      <c r="B7074" s="4"/>
      <c r="C7074" s="4"/>
      <c r="D7074" s="4"/>
      <c r="E7074" s="4"/>
    </row>
    <row r="7075" spans="1:5" x14ac:dyDescent="0.2">
      <c r="A7075" s="4"/>
      <c r="B7075" s="4"/>
      <c r="C7075" s="4"/>
      <c r="D7075" s="4"/>
      <c r="E7075" s="4"/>
    </row>
    <row r="7076" spans="1:5" x14ac:dyDescent="0.2">
      <c r="A7076" s="4"/>
      <c r="B7076" s="4"/>
      <c r="C7076" s="4"/>
      <c r="D7076" s="4"/>
      <c r="E7076" s="4"/>
    </row>
    <row r="7077" spans="1:5" x14ac:dyDescent="0.2">
      <c r="A7077" s="4"/>
      <c r="B7077" s="4"/>
      <c r="C7077" s="4"/>
      <c r="D7077" s="4"/>
      <c r="E7077" s="4"/>
    </row>
    <row r="7078" spans="1:5" x14ac:dyDescent="0.2">
      <c r="A7078" s="4"/>
      <c r="B7078" s="4"/>
      <c r="C7078" s="4"/>
      <c r="D7078" s="4"/>
      <c r="E7078" s="4"/>
    </row>
    <row r="7079" spans="1:5" x14ac:dyDescent="0.2">
      <c r="A7079" s="4"/>
      <c r="B7079" s="4"/>
      <c r="C7079" s="4"/>
      <c r="D7079" s="4"/>
      <c r="E7079" s="4"/>
    </row>
    <row r="7080" spans="1:5" x14ac:dyDescent="0.2">
      <c r="A7080" s="4"/>
      <c r="B7080" s="4"/>
      <c r="C7080" s="4"/>
      <c r="D7080" s="4"/>
      <c r="E7080" s="4"/>
    </row>
    <row r="7081" spans="1:5" x14ac:dyDescent="0.2">
      <c r="A7081" s="4"/>
      <c r="B7081" s="4"/>
      <c r="C7081" s="4"/>
      <c r="D7081" s="4"/>
      <c r="E7081" s="4"/>
    </row>
    <row r="7082" spans="1:5" x14ac:dyDescent="0.2">
      <c r="A7082" s="4"/>
      <c r="B7082" s="4"/>
      <c r="C7082" s="4"/>
      <c r="D7082" s="4"/>
      <c r="E7082" s="4"/>
    </row>
    <row r="7083" spans="1:5" x14ac:dyDescent="0.2">
      <c r="A7083" s="4"/>
      <c r="B7083" s="4"/>
      <c r="C7083" s="4"/>
      <c r="D7083" s="4"/>
      <c r="E7083" s="4"/>
    </row>
    <row r="7084" spans="1:5" x14ac:dyDescent="0.2">
      <c r="A7084" s="4"/>
      <c r="B7084" s="4"/>
      <c r="C7084" s="4"/>
      <c r="D7084" s="4"/>
      <c r="E7084" s="4"/>
    </row>
    <row r="7085" spans="1:5" x14ac:dyDescent="0.2">
      <c r="A7085" s="4"/>
      <c r="B7085" s="4"/>
      <c r="C7085" s="4"/>
      <c r="D7085" s="4"/>
      <c r="E7085" s="4"/>
    </row>
    <row r="7086" spans="1:5" x14ac:dyDescent="0.2">
      <c r="A7086" s="4"/>
      <c r="B7086" s="4"/>
      <c r="C7086" s="4"/>
      <c r="D7086" s="4"/>
      <c r="E7086" s="4"/>
    </row>
    <row r="7087" spans="1:5" x14ac:dyDescent="0.2">
      <c r="A7087" s="4"/>
      <c r="B7087" s="4"/>
      <c r="C7087" s="4"/>
      <c r="D7087" s="4"/>
      <c r="E7087" s="4"/>
    </row>
    <row r="7088" spans="1:5" x14ac:dyDescent="0.2">
      <c r="A7088" s="4"/>
      <c r="B7088" s="4"/>
      <c r="C7088" s="4"/>
      <c r="D7088" s="4"/>
      <c r="E7088" s="4"/>
    </row>
    <row r="7089" spans="1:5" x14ac:dyDescent="0.2">
      <c r="A7089" s="4"/>
      <c r="B7089" s="4"/>
      <c r="C7089" s="4"/>
      <c r="D7089" s="4"/>
      <c r="E7089" s="4"/>
    </row>
    <row r="7090" spans="1:5" x14ac:dyDescent="0.2">
      <c r="A7090" s="4"/>
      <c r="B7090" s="4"/>
      <c r="C7090" s="4"/>
      <c r="D7090" s="4"/>
      <c r="E7090" s="4"/>
    </row>
    <row r="7091" spans="1:5" x14ac:dyDescent="0.2">
      <c r="A7091" s="4"/>
      <c r="B7091" s="4"/>
      <c r="C7091" s="4"/>
      <c r="D7091" s="4"/>
      <c r="E7091" s="4"/>
    </row>
    <row r="7092" spans="1:5" x14ac:dyDescent="0.2">
      <c r="A7092" s="4"/>
      <c r="B7092" s="4"/>
      <c r="C7092" s="4"/>
      <c r="D7092" s="4"/>
      <c r="E7092" s="4"/>
    </row>
    <row r="7093" spans="1:5" x14ac:dyDescent="0.2">
      <c r="A7093" s="4"/>
      <c r="B7093" s="4"/>
      <c r="C7093" s="4"/>
      <c r="D7093" s="4"/>
      <c r="E7093" s="4"/>
    </row>
    <row r="7094" spans="1:5" x14ac:dyDescent="0.2">
      <c r="A7094" s="4"/>
      <c r="B7094" s="4"/>
      <c r="C7094" s="4"/>
      <c r="D7094" s="4"/>
      <c r="E7094" s="4"/>
    </row>
    <row r="7095" spans="1:5" x14ac:dyDescent="0.2">
      <c r="A7095" s="4"/>
      <c r="B7095" s="4"/>
      <c r="C7095" s="4"/>
      <c r="D7095" s="4"/>
      <c r="E7095" s="4"/>
    </row>
    <row r="7096" spans="1:5" x14ac:dyDescent="0.2">
      <c r="A7096" s="4"/>
      <c r="B7096" s="4"/>
      <c r="C7096" s="4"/>
      <c r="D7096" s="4"/>
      <c r="E7096" s="4"/>
    </row>
    <row r="7097" spans="1:5" x14ac:dyDescent="0.2">
      <c r="A7097" s="4"/>
      <c r="B7097" s="4"/>
      <c r="C7097" s="4"/>
      <c r="D7097" s="4"/>
      <c r="E7097" s="4"/>
    </row>
    <row r="7098" spans="1:5" x14ac:dyDescent="0.2">
      <c r="A7098" s="4"/>
      <c r="B7098" s="4"/>
      <c r="C7098" s="4"/>
      <c r="D7098" s="4"/>
      <c r="E7098" s="4"/>
    </row>
    <row r="7099" spans="1:5" x14ac:dyDescent="0.2">
      <c r="A7099" s="4"/>
      <c r="B7099" s="4"/>
      <c r="C7099" s="4"/>
      <c r="D7099" s="4"/>
      <c r="E7099" s="4"/>
    </row>
    <row r="7100" spans="1:5" x14ac:dyDescent="0.2">
      <c r="A7100" s="4"/>
      <c r="B7100" s="4"/>
      <c r="C7100" s="4"/>
      <c r="D7100" s="4"/>
      <c r="E7100" s="4"/>
    </row>
    <row r="7101" spans="1:5" x14ac:dyDescent="0.2">
      <c r="A7101" s="4"/>
      <c r="B7101" s="4"/>
      <c r="C7101" s="4"/>
      <c r="D7101" s="4"/>
      <c r="E7101" s="4"/>
    </row>
    <row r="7102" spans="1:5" x14ac:dyDescent="0.2">
      <c r="A7102" s="4"/>
      <c r="B7102" s="4"/>
      <c r="C7102" s="4"/>
      <c r="D7102" s="4"/>
      <c r="E7102" s="4"/>
    </row>
    <row r="7103" spans="1:5" x14ac:dyDescent="0.2">
      <c r="A7103" s="4"/>
      <c r="B7103" s="4"/>
      <c r="C7103" s="4"/>
      <c r="D7103" s="4"/>
      <c r="E7103" s="4"/>
    </row>
    <row r="7104" spans="1:5" x14ac:dyDescent="0.2">
      <c r="A7104" s="4"/>
      <c r="B7104" s="4"/>
      <c r="C7104" s="4"/>
      <c r="D7104" s="4"/>
      <c r="E7104" s="4"/>
    </row>
    <row r="7105" spans="1:5" x14ac:dyDescent="0.2">
      <c r="A7105" s="4"/>
      <c r="B7105" s="4"/>
      <c r="C7105" s="4"/>
      <c r="D7105" s="4"/>
      <c r="E7105" s="4"/>
    </row>
    <row r="7106" spans="1:5" x14ac:dyDescent="0.2">
      <c r="A7106" s="4"/>
      <c r="B7106" s="4"/>
      <c r="C7106" s="4"/>
      <c r="D7106" s="4"/>
      <c r="E7106" s="4"/>
    </row>
    <row r="7107" spans="1:5" x14ac:dyDescent="0.2">
      <c r="A7107" s="4"/>
      <c r="B7107" s="4"/>
      <c r="C7107" s="4"/>
      <c r="D7107" s="4"/>
      <c r="E7107" s="4"/>
    </row>
    <row r="7108" spans="1:5" x14ac:dyDescent="0.2">
      <c r="A7108" s="4"/>
      <c r="B7108" s="4"/>
      <c r="C7108" s="4"/>
      <c r="D7108" s="4"/>
      <c r="E7108" s="4"/>
    </row>
    <row r="7109" spans="1:5" x14ac:dyDescent="0.2">
      <c r="A7109" s="4"/>
      <c r="B7109" s="4"/>
      <c r="C7109" s="4"/>
      <c r="D7109" s="4"/>
      <c r="E7109" s="4"/>
    </row>
    <row r="7110" spans="1:5" x14ac:dyDescent="0.2">
      <c r="A7110" s="4"/>
      <c r="B7110" s="4"/>
      <c r="C7110" s="4"/>
      <c r="D7110" s="4"/>
      <c r="E7110" s="4"/>
    </row>
    <row r="7111" spans="1:5" x14ac:dyDescent="0.2">
      <c r="A7111" s="4"/>
      <c r="B7111" s="4"/>
      <c r="C7111" s="4"/>
      <c r="D7111" s="4"/>
      <c r="E7111" s="4"/>
    </row>
    <row r="7112" spans="1:5" x14ac:dyDescent="0.2">
      <c r="A7112" s="4"/>
      <c r="B7112" s="4"/>
      <c r="C7112" s="4"/>
      <c r="D7112" s="4"/>
      <c r="E7112" s="4"/>
    </row>
    <row r="7113" spans="1:5" x14ac:dyDescent="0.2">
      <c r="A7113" s="4"/>
      <c r="B7113" s="4"/>
      <c r="C7113" s="4"/>
      <c r="D7113" s="4"/>
      <c r="E7113" s="4"/>
    </row>
    <row r="7114" spans="1:5" x14ac:dyDescent="0.2">
      <c r="A7114" s="4"/>
      <c r="B7114" s="4"/>
      <c r="C7114" s="4"/>
      <c r="D7114" s="4"/>
      <c r="E7114" s="4"/>
    </row>
    <row r="7115" spans="1:5" x14ac:dyDescent="0.2">
      <c r="A7115" s="4"/>
      <c r="B7115" s="4"/>
      <c r="C7115" s="4"/>
      <c r="D7115" s="4"/>
      <c r="E7115" s="4"/>
    </row>
    <row r="7116" spans="1:5" x14ac:dyDescent="0.2">
      <c r="A7116" s="4"/>
      <c r="B7116" s="4"/>
      <c r="C7116" s="4"/>
      <c r="D7116" s="4"/>
      <c r="E7116" s="4"/>
    </row>
    <row r="7117" spans="1:5" x14ac:dyDescent="0.2">
      <c r="A7117" s="4"/>
      <c r="B7117" s="4"/>
      <c r="C7117" s="4"/>
      <c r="D7117" s="4"/>
      <c r="E7117" s="4"/>
    </row>
    <row r="7118" spans="1:5" x14ac:dyDescent="0.2">
      <c r="A7118" s="4"/>
      <c r="B7118" s="4"/>
      <c r="C7118" s="4"/>
      <c r="D7118" s="4"/>
      <c r="E7118" s="4"/>
    </row>
    <row r="7119" spans="1:5" x14ac:dyDescent="0.2">
      <c r="A7119" s="4"/>
      <c r="B7119" s="4"/>
      <c r="C7119" s="4"/>
      <c r="D7119" s="4"/>
      <c r="E7119" s="4"/>
    </row>
    <row r="7120" spans="1:5" x14ac:dyDescent="0.2">
      <c r="A7120" s="4"/>
      <c r="B7120" s="4"/>
      <c r="C7120" s="4"/>
      <c r="D7120" s="4"/>
      <c r="E7120" s="4"/>
    </row>
    <row r="7121" spans="1:5" x14ac:dyDescent="0.2">
      <c r="A7121" s="4"/>
      <c r="B7121" s="4"/>
      <c r="C7121" s="4"/>
      <c r="D7121" s="4"/>
      <c r="E7121" s="4"/>
    </row>
    <row r="7122" spans="1:5" x14ac:dyDescent="0.2">
      <c r="A7122" s="4"/>
      <c r="B7122" s="4"/>
      <c r="C7122" s="4"/>
      <c r="D7122" s="4"/>
      <c r="E7122" s="4"/>
    </row>
    <row r="7123" spans="1:5" x14ac:dyDescent="0.2">
      <c r="A7123" s="4"/>
      <c r="B7123" s="4"/>
      <c r="C7123" s="4"/>
      <c r="D7123" s="4"/>
      <c r="E7123" s="4"/>
    </row>
    <row r="7124" spans="1:5" x14ac:dyDescent="0.2">
      <c r="A7124" s="4"/>
      <c r="B7124" s="4"/>
      <c r="C7124" s="4"/>
      <c r="D7124" s="4"/>
      <c r="E7124" s="4"/>
    </row>
    <row r="7125" spans="1:5" x14ac:dyDescent="0.2">
      <c r="A7125" s="4"/>
      <c r="B7125" s="4"/>
      <c r="C7125" s="4"/>
      <c r="D7125" s="4"/>
      <c r="E7125" s="4"/>
    </row>
    <row r="7126" spans="1:5" x14ac:dyDescent="0.2">
      <c r="A7126" s="4"/>
      <c r="B7126" s="4"/>
      <c r="C7126" s="4"/>
      <c r="D7126" s="4"/>
      <c r="E7126" s="4"/>
    </row>
    <row r="7127" spans="1:5" x14ac:dyDescent="0.2">
      <c r="A7127" s="4"/>
      <c r="B7127" s="4"/>
      <c r="C7127" s="4"/>
      <c r="D7127" s="4"/>
      <c r="E7127" s="4"/>
    </row>
    <row r="7128" spans="1:5" x14ac:dyDescent="0.2">
      <c r="A7128" s="4"/>
      <c r="B7128" s="4"/>
      <c r="C7128" s="4"/>
      <c r="D7128" s="4"/>
      <c r="E7128" s="4"/>
    </row>
    <row r="7129" spans="1:5" x14ac:dyDescent="0.2">
      <c r="A7129" s="4"/>
      <c r="B7129" s="4"/>
      <c r="C7129" s="4"/>
      <c r="D7129" s="4"/>
      <c r="E7129" s="4"/>
    </row>
    <row r="7130" spans="1:5" x14ac:dyDescent="0.2">
      <c r="A7130" s="4"/>
      <c r="B7130" s="4"/>
      <c r="C7130" s="4"/>
      <c r="D7130" s="4"/>
      <c r="E7130" s="4"/>
    </row>
    <row r="7131" spans="1:5" x14ac:dyDescent="0.2">
      <c r="A7131" s="4"/>
      <c r="B7131" s="4"/>
      <c r="C7131" s="4"/>
      <c r="D7131" s="4"/>
      <c r="E7131" s="4"/>
    </row>
    <row r="7132" spans="1:5" x14ac:dyDescent="0.2">
      <c r="A7132" s="4"/>
      <c r="B7132" s="4"/>
      <c r="C7132" s="4"/>
      <c r="D7132" s="4"/>
      <c r="E7132" s="4"/>
    </row>
    <row r="7133" spans="1:5" x14ac:dyDescent="0.2">
      <c r="A7133" s="4"/>
      <c r="B7133" s="4"/>
      <c r="C7133" s="4"/>
      <c r="D7133" s="4"/>
      <c r="E7133" s="4"/>
    </row>
    <row r="7134" spans="1:5" x14ac:dyDescent="0.2">
      <c r="A7134" s="4"/>
      <c r="B7134" s="4"/>
      <c r="C7134" s="4"/>
      <c r="D7134" s="4"/>
      <c r="E7134" s="4"/>
    </row>
    <row r="7135" spans="1:5" x14ac:dyDescent="0.2">
      <c r="A7135" s="4"/>
      <c r="B7135" s="4"/>
      <c r="C7135" s="4"/>
      <c r="D7135" s="4"/>
      <c r="E7135" s="4"/>
    </row>
    <row r="7136" spans="1:5" x14ac:dyDescent="0.2">
      <c r="A7136" s="4"/>
      <c r="B7136" s="4"/>
      <c r="C7136" s="4"/>
      <c r="D7136" s="4"/>
      <c r="E7136" s="4"/>
    </row>
    <row r="7137" spans="1:5" x14ac:dyDescent="0.2">
      <c r="A7137" s="4"/>
      <c r="B7137" s="4"/>
      <c r="C7137" s="4"/>
      <c r="D7137" s="4"/>
      <c r="E7137" s="4"/>
    </row>
    <row r="7138" spans="1:5" x14ac:dyDescent="0.2">
      <c r="A7138" s="4"/>
      <c r="B7138" s="4"/>
      <c r="C7138" s="4"/>
      <c r="D7138" s="4"/>
      <c r="E7138" s="4"/>
    </row>
    <row r="7139" spans="1:5" x14ac:dyDescent="0.2">
      <c r="A7139" s="4"/>
      <c r="B7139" s="4"/>
      <c r="C7139" s="4"/>
      <c r="D7139" s="4"/>
      <c r="E7139" s="4"/>
    </row>
    <row r="7140" spans="1:5" x14ac:dyDescent="0.2">
      <c r="A7140" s="4"/>
      <c r="B7140" s="4"/>
      <c r="C7140" s="4"/>
      <c r="D7140" s="4"/>
      <c r="E7140" s="4"/>
    </row>
    <row r="7141" spans="1:5" x14ac:dyDescent="0.2">
      <c r="A7141" s="4"/>
      <c r="B7141" s="4"/>
      <c r="C7141" s="4"/>
      <c r="D7141" s="4"/>
      <c r="E7141" s="4"/>
    </row>
    <row r="7142" spans="1:5" x14ac:dyDescent="0.2">
      <c r="A7142" s="4"/>
      <c r="B7142" s="4"/>
      <c r="C7142" s="4"/>
      <c r="D7142" s="4"/>
      <c r="E7142" s="4"/>
    </row>
    <row r="7143" spans="1:5" x14ac:dyDescent="0.2">
      <c r="A7143" s="4"/>
      <c r="B7143" s="4"/>
      <c r="C7143" s="4"/>
      <c r="D7143" s="4"/>
      <c r="E7143" s="4"/>
    </row>
    <row r="7144" spans="1:5" x14ac:dyDescent="0.2">
      <c r="A7144" s="4"/>
      <c r="B7144" s="4"/>
      <c r="C7144" s="4"/>
      <c r="D7144" s="4"/>
      <c r="E7144" s="4"/>
    </row>
    <row r="7145" spans="1:5" x14ac:dyDescent="0.2">
      <c r="A7145" s="4"/>
      <c r="B7145" s="4"/>
      <c r="C7145" s="4"/>
      <c r="D7145" s="4"/>
      <c r="E7145" s="4"/>
    </row>
    <row r="7146" spans="1:5" x14ac:dyDescent="0.2">
      <c r="A7146" s="4"/>
      <c r="B7146" s="4"/>
      <c r="C7146" s="4"/>
      <c r="D7146" s="4"/>
      <c r="E7146" s="4"/>
    </row>
    <row r="7147" spans="1:5" x14ac:dyDescent="0.2">
      <c r="A7147" s="4"/>
      <c r="B7147" s="4"/>
      <c r="C7147" s="4"/>
      <c r="D7147" s="4"/>
      <c r="E7147" s="4"/>
    </row>
    <row r="7148" spans="1:5" x14ac:dyDescent="0.2">
      <c r="A7148" s="4"/>
      <c r="B7148" s="4"/>
      <c r="C7148" s="4"/>
      <c r="D7148" s="4"/>
      <c r="E7148" s="4"/>
    </row>
    <row r="7149" spans="1:5" x14ac:dyDescent="0.2">
      <c r="A7149" s="4"/>
      <c r="B7149" s="4"/>
      <c r="C7149" s="4"/>
      <c r="D7149" s="4"/>
      <c r="E7149" s="4"/>
    </row>
    <row r="7150" spans="1:5" x14ac:dyDescent="0.2">
      <c r="A7150" s="4"/>
      <c r="B7150" s="4"/>
      <c r="C7150" s="4"/>
      <c r="D7150" s="4"/>
      <c r="E7150" s="4"/>
    </row>
    <row r="7151" spans="1:5" x14ac:dyDescent="0.2">
      <c r="A7151" s="4"/>
      <c r="B7151" s="4"/>
      <c r="C7151" s="4"/>
      <c r="D7151" s="4"/>
      <c r="E7151" s="4"/>
    </row>
    <row r="7152" spans="1:5" x14ac:dyDescent="0.2">
      <c r="A7152" s="4"/>
      <c r="B7152" s="4"/>
      <c r="C7152" s="4"/>
      <c r="D7152" s="4"/>
      <c r="E7152" s="4"/>
    </row>
    <row r="7153" spans="1:5" x14ac:dyDescent="0.2">
      <c r="A7153" s="4"/>
      <c r="B7153" s="4"/>
      <c r="C7153" s="4"/>
      <c r="D7153" s="4"/>
      <c r="E7153" s="4"/>
    </row>
    <row r="7154" spans="1:5" x14ac:dyDescent="0.2">
      <c r="A7154" s="4"/>
      <c r="B7154" s="4"/>
      <c r="C7154" s="4"/>
      <c r="D7154" s="4"/>
      <c r="E7154" s="4"/>
    </row>
    <row r="7155" spans="1:5" x14ac:dyDescent="0.2">
      <c r="A7155" s="4"/>
      <c r="B7155" s="4"/>
      <c r="C7155" s="4"/>
      <c r="D7155" s="4"/>
      <c r="E7155" s="4"/>
    </row>
    <row r="7156" spans="1:5" x14ac:dyDescent="0.2">
      <c r="A7156" s="4"/>
      <c r="B7156" s="4"/>
      <c r="C7156" s="4"/>
      <c r="D7156" s="4"/>
      <c r="E7156" s="4"/>
    </row>
    <row r="7157" spans="1:5" x14ac:dyDescent="0.2">
      <c r="A7157" s="4"/>
      <c r="B7157" s="4"/>
      <c r="C7157" s="4"/>
      <c r="D7157" s="4"/>
      <c r="E7157" s="4"/>
    </row>
    <row r="7158" spans="1:5" x14ac:dyDescent="0.2">
      <c r="A7158" s="4"/>
      <c r="B7158" s="4"/>
      <c r="C7158" s="4"/>
      <c r="D7158" s="4"/>
      <c r="E7158" s="4"/>
    </row>
    <row r="7159" spans="1:5" x14ac:dyDescent="0.2">
      <c r="A7159" s="4"/>
      <c r="B7159" s="4"/>
      <c r="C7159" s="4"/>
      <c r="D7159" s="4"/>
      <c r="E7159" s="4"/>
    </row>
    <row r="7160" spans="1:5" x14ac:dyDescent="0.2">
      <c r="A7160" s="4"/>
      <c r="B7160" s="4"/>
      <c r="C7160" s="4"/>
      <c r="D7160" s="4"/>
      <c r="E7160" s="4"/>
    </row>
    <row r="7161" spans="1:5" x14ac:dyDescent="0.2">
      <c r="A7161" s="4"/>
      <c r="B7161" s="4"/>
      <c r="C7161" s="4"/>
      <c r="D7161" s="4"/>
      <c r="E7161" s="4"/>
    </row>
    <row r="7162" spans="1:5" x14ac:dyDescent="0.2">
      <c r="A7162" s="4"/>
      <c r="B7162" s="4"/>
      <c r="C7162" s="4"/>
      <c r="D7162" s="4"/>
      <c r="E7162" s="4"/>
    </row>
    <row r="7163" spans="1:5" x14ac:dyDescent="0.2">
      <c r="A7163" s="4"/>
      <c r="B7163" s="4"/>
      <c r="C7163" s="4"/>
      <c r="D7163" s="4"/>
      <c r="E7163" s="4"/>
    </row>
    <row r="7164" spans="1:5" x14ac:dyDescent="0.2">
      <c r="A7164" s="4"/>
      <c r="B7164" s="4"/>
      <c r="C7164" s="4"/>
      <c r="D7164" s="4"/>
      <c r="E7164" s="4"/>
    </row>
    <row r="7165" spans="1:5" x14ac:dyDescent="0.2">
      <c r="A7165" s="4"/>
      <c r="B7165" s="4"/>
      <c r="C7165" s="4"/>
      <c r="D7165" s="4"/>
      <c r="E7165" s="4"/>
    </row>
    <row r="7166" spans="1:5" x14ac:dyDescent="0.2">
      <c r="A7166" s="4"/>
      <c r="B7166" s="4"/>
      <c r="C7166" s="4"/>
      <c r="D7166" s="4"/>
      <c r="E7166" s="4"/>
    </row>
    <row r="7167" spans="1:5" x14ac:dyDescent="0.2">
      <c r="A7167" s="4"/>
      <c r="B7167" s="4"/>
      <c r="C7167" s="4"/>
      <c r="D7167" s="4"/>
      <c r="E7167" s="4"/>
    </row>
    <row r="7168" spans="1:5" x14ac:dyDescent="0.2">
      <c r="A7168" s="4"/>
      <c r="B7168" s="4"/>
      <c r="C7168" s="4"/>
      <c r="D7168" s="4"/>
      <c r="E7168" s="4"/>
    </row>
    <row r="7169" spans="1:5" x14ac:dyDescent="0.2">
      <c r="A7169" s="4"/>
      <c r="B7169" s="4"/>
      <c r="C7169" s="4"/>
      <c r="D7169" s="4"/>
      <c r="E7169" s="4"/>
    </row>
    <row r="7170" spans="1:5" x14ac:dyDescent="0.2">
      <c r="A7170" s="4"/>
      <c r="B7170" s="4"/>
      <c r="C7170" s="4"/>
      <c r="D7170" s="4"/>
      <c r="E7170" s="4"/>
    </row>
    <row r="7171" spans="1:5" x14ac:dyDescent="0.2">
      <c r="A7171" s="4"/>
      <c r="B7171" s="4"/>
      <c r="C7171" s="4"/>
      <c r="D7171" s="4"/>
      <c r="E7171" s="4"/>
    </row>
    <row r="7172" spans="1:5" x14ac:dyDescent="0.2">
      <c r="A7172" s="4"/>
      <c r="B7172" s="4"/>
      <c r="C7172" s="4"/>
      <c r="D7172" s="4"/>
      <c r="E7172" s="4"/>
    </row>
    <row r="7173" spans="1:5" x14ac:dyDescent="0.2">
      <c r="A7173" s="4"/>
      <c r="B7173" s="4"/>
      <c r="C7173" s="4"/>
      <c r="D7173" s="4"/>
      <c r="E7173" s="4"/>
    </row>
    <row r="7174" spans="1:5" x14ac:dyDescent="0.2">
      <c r="A7174" s="4"/>
      <c r="B7174" s="4"/>
      <c r="C7174" s="4"/>
      <c r="D7174" s="4"/>
      <c r="E7174" s="4"/>
    </row>
    <row r="7175" spans="1:5" x14ac:dyDescent="0.2">
      <c r="A7175" s="4"/>
      <c r="B7175" s="4"/>
      <c r="C7175" s="4"/>
      <c r="D7175" s="4"/>
      <c r="E7175" s="4"/>
    </row>
    <row r="7176" spans="1:5" x14ac:dyDescent="0.2">
      <c r="A7176" s="4"/>
      <c r="B7176" s="4"/>
      <c r="C7176" s="4"/>
      <c r="D7176" s="4"/>
      <c r="E7176" s="4"/>
    </row>
    <row r="7177" spans="1:5" x14ac:dyDescent="0.2">
      <c r="A7177" s="4"/>
      <c r="B7177" s="4"/>
      <c r="C7177" s="4"/>
      <c r="D7177" s="4"/>
      <c r="E7177" s="4"/>
    </row>
    <row r="7178" spans="1:5" x14ac:dyDescent="0.2">
      <c r="A7178" s="4"/>
      <c r="B7178" s="4"/>
      <c r="C7178" s="4"/>
      <c r="D7178" s="4"/>
      <c r="E7178" s="4"/>
    </row>
    <row r="7179" spans="1:5" x14ac:dyDescent="0.2">
      <c r="A7179" s="4"/>
      <c r="B7179" s="4"/>
      <c r="C7179" s="4"/>
      <c r="D7179" s="4"/>
      <c r="E7179" s="4"/>
    </row>
    <row r="7180" spans="1:5" x14ac:dyDescent="0.2">
      <c r="A7180" s="4"/>
      <c r="B7180" s="4"/>
      <c r="C7180" s="4"/>
      <c r="D7180" s="4"/>
      <c r="E7180" s="4"/>
    </row>
    <row r="7181" spans="1:5" x14ac:dyDescent="0.2">
      <c r="A7181" s="4"/>
      <c r="B7181" s="4"/>
      <c r="C7181" s="4"/>
      <c r="D7181" s="4"/>
      <c r="E7181" s="4"/>
    </row>
    <row r="7182" spans="1:5" x14ac:dyDescent="0.2">
      <c r="A7182" s="4"/>
      <c r="B7182" s="4"/>
      <c r="C7182" s="4"/>
      <c r="D7182" s="4"/>
      <c r="E7182" s="4"/>
    </row>
    <row r="7183" spans="1:5" x14ac:dyDescent="0.2">
      <c r="A7183" s="4"/>
      <c r="B7183" s="4"/>
      <c r="C7183" s="4"/>
      <c r="D7183" s="4"/>
      <c r="E7183" s="4"/>
    </row>
    <row r="7184" spans="1:5" x14ac:dyDescent="0.2">
      <c r="A7184" s="4"/>
      <c r="B7184" s="4"/>
      <c r="C7184" s="4"/>
      <c r="D7184" s="4"/>
      <c r="E7184" s="4"/>
    </row>
    <row r="7185" spans="1:5" x14ac:dyDescent="0.2">
      <c r="A7185" s="4"/>
      <c r="B7185" s="4"/>
      <c r="C7185" s="4"/>
      <c r="D7185" s="4"/>
      <c r="E7185" s="4"/>
    </row>
    <row r="7186" spans="1:5" x14ac:dyDescent="0.2">
      <c r="A7186" s="4"/>
      <c r="B7186" s="4"/>
      <c r="C7186" s="4"/>
      <c r="D7186" s="4"/>
      <c r="E7186" s="4"/>
    </row>
    <row r="7187" spans="1:5" x14ac:dyDescent="0.2">
      <c r="A7187" s="4"/>
      <c r="B7187" s="4"/>
      <c r="C7187" s="4"/>
      <c r="D7187" s="4"/>
      <c r="E7187" s="4"/>
    </row>
    <row r="7188" spans="1:5" x14ac:dyDescent="0.2">
      <c r="A7188" s="4"/>
      <c r="B7188" s="4"/>
      <c r="C7188" s="4"/>
      <c r="D7188" s="4"/>
      <c r="E7188" s="4"/>
    </row>
    <row r="7189" spans="1:5" x14ac:dyDescent="0.2">
      <c r="A7189" s="4"/>
      <c r="B7189" s="4"/>
      <c r="C7189" s="4"/>
      <c r="D7189" s="4"/>
      <c r="E7189" s="4"/>
    </row>
    <row r="7190" spans="1:5" x14ac:dyDescent="0.2">
      <c r="A7190" s="4"/>
      <c r="B7190" s="4"/>
      <c r="C7190" s="4"/>
      <c r="D7190" s="4"/>
      <c r="E7190" s="4"/>
    </row>
    <row r="7191" spans="1:5" x14ac:dyDescent="0.2">
      <c r="A7191" s="4"/>
      <c r="B7191" s="4"/>
      <c r="C7191" s="4"/>
      <c r="D7191" s="4"/>
      <c r="E7191" s="4"/>
    </row>
    <row r="7192" spans="1:5" x14ac:dyDescent="0.2">
      <c r="A7192" s="4"/>
      <c r="B7192" s="4"/>
      <c r="C7192" s="4"/>
      <c r="D7192" s="4"/>
      <c r="E7192" s="4"/>
    </row>
    <row r="7193" spans="1:5" x14ac:dyDescent="0.2">
      <c r="A7193" s="4"/>
      <c r="B7193" s="4"/>
      <c r="C7193" s="4"/>
      <c r="D7193" s="4"/>
      <c r="E7193" s="4"/>
    </row>
    <row r="7194" spans="1:5" x14ac:dyDescent="0.2">
      <c r="A7194" s="4"/>
      <c r="B7194" s="4"/>
      <c r="C7194" s="4"/>
      <c r="D7194" s="4"/>
      <c r="E7194" s="4"/>
    </row>
    <row r="7195" spans="1:5" x14ac:dyDescent="0.2">
      <c r="A7195" s="4"/>
      <c r="B7195" s="4"/>
      <c r="C7195" s="4"/>
      <c r="D7195" s="4"/>
      <c r="E7195" s="4"/>
    </row>
    <row r="7196" spans="1:5" x14ac:dyDescent="0.2">
      <c r="A7196" s="4"/>
      <c r="B7196" s="4"/>
      <c r="C7196" s="4"/>
      <c r="D7196" s="4"/>
      <c r="E7196" s="4"/>
    </row>
    <row r="7197" spans="1:5" x14ac:dyDescent="0.2">
      <c r="A7197" s="4"/>
      <c r="B7197" s="4"/>
      <c r="C7197" s="4"/>
      <c r="D7197" s="4"/>
      <c r="E7197" s="4"/>
    </row>
    <row r="7198" spans="1:5" x14ac:dyDescent="0.2">
      <c r="A7198" s="4"/>
      <c r="B7198" s="4"/>
      <c r="C7198" s="4"/>
      <c r="D7198" s="4"/>
      <c r="E7198" s="4"/>
    </row>
    <row r="7199" spans="1:5" x14ac:dyDescent="0.2">
      <c r="A7199" s="4"/>
      <c r="B7199" s="4"/>
      <c r="C7199" s="4"/>
      <c r="D7199" s="4"/>
      <c r="E7199" s="4"/>
    </row>
    <row r="7200" spans="1:5" x14ac:dyDescent="0.2">
      <c r="A7200" s="4"/>
      <c r="B7200" s="4"/>
      <c r="C7200" s="4"/>
      <c r="D7200" s="4"/>
      <c r="E7200" s="4"/>
    </row>
    <row r="7201" spans="1:5" x14ac:dyDescent="0.2">
      <c r="A7201" s="4"/>
      <c r="B7201" s="4"/>
      <c r="C7201" s="4"/>
      <c r="D7201" s="4"/>
      <c r="E7201" s="4"/>
    </row>
    <row r="7202" spans="1:5" x14ac:dyDescent="0.2">
      <c r="A7202" s="4"/>
      <c r="B7202" s="4"/>
      <c r="C7202" s="4"/>
      <c r="D7202" s="4"/>
      <c r="E7202" s="4"/>
    </row>
    <row r="7203" spans="1:5" x14ac:dyDescent="0.2">
      <c r="A7203" s="4"/>
      <c r="B7203" s="4"/>
      <c r="C7203" s="4"/>
      <c r="D7203" s="4"/>
      <c r="E7203" s="4"/>
    </row>
    <row r="7204" spans="1:5" x14ac:dyDescent="0.2">
      <c r="A7204" s="4"/>
      <c r="B7204" s="4"/>
      <c r="C7204" s="4"/>
      <c r="D7204" s="4"/>
      <c r="E7204" s="4"/>
    </row>
    <row r="7205" spans="1:5" x14ac:dyDescent="0.2">
      <c r="A7205" s="4"/>
      <c r="B7205" s="4"/>
      <c r="C7205" s="4"/>
      <c r="D7205" s="4"/>
      <c r="E7205" s="4"/>
    </row>
    <row r="7206" spans="1:5" x14ac:dyDescent="0.2">
      <c r="A7206" s="4"/>
      <c r="B7206" s="4"/>
      <c r="C7206" s="4"/>
      <c r="D7206" s="4"/>
      <c r="E7206" s="4"/>
    </row>
    <row r="7207" spans="1:5" x14ac:dyDescent="0.2">
      <c r="A7207" s="4"/>
      <c r="B7207" s="4"/>
      <c r="C7207" s="4"/>
      <c r="D7207" s="4"/>
      <c r="E7207" s="4"/>
    </row>
    <row r="7208" spans="1:5" x14ac:dyDescent="0.2">
      <c r="A7208" s="4"/>
      <c r="B7208" s="4"/>
      <c r="C7208" s="4"/>
      <c r="D7208" s="4"/>
      <c r="E7208" s="4"/>
    </row>
    <row r="7209" spans="1:5" x14ac:dyDescent="0.2">
      <c r="A7209" s="4"/>
      <c r="B7209" s="4"/>
      <c r="C7209" s="4"/>
      <c r="D7209" s="4"/>
      <c r="E7209" s="4"/>
    </row>
    <row r="7210" spans="1:5" x14ac:dyDescent="0.2">
      <c r="A7210" s="4"/>
      <c r="B7210" s="4"/>
      <c r="C7210" s="4"/>
      <c r="D7210" s="4"/>
      <c r="E7210" s="4"/>
    </row>
    <row r="7211" spans="1:5" x14ac:dyDescent="0.2">
      <c r="A7211" s="4"/>
      <c r="B7211" s="4"/>
      <c r="C7211" s="4"/>
      <c r="D7211" s="4"/>
      <c r="E7211" s="4"/>
    </row>
    <row r="7212" spans="1:5" x14ac:dyDescent="0.2">
      <c r="A7212" s="4"/>
      <c r="B7212" s="4"/>
      <c r="C7212" s="4"/>
      <c r="D7212" s="4"/>
      <c r="E7212" s="4"/>
    </row>
    <row r="7213" spans="1:5" x14ac:dyDescent="0.2">
      <c r="A7213" s="4"/>
      <c r="B7213" s="4"/>
      <c r="C7213" s="4"/>
      <c r="D7213" s="4"/>
      <c r="E7213" s="4"/>
    </row>
    <row r="7214" spans="1:5" x14ac:dyDescent="0.2">
      <c r="A7214" s="4"/>
      <c r="B7214" s="4"/>
      <c r="C7214" s="4"/>
      <c r="D7214" s="4"/>
      <c r="E7214" s="4"/>
    </row>
    <row r="7215" spans="1:5" x14ac:dyDescent="0.2">
      <c r="A7215" s="4"/>
      <c r="B7215" s="4"/>
      <c r="C7215" s="4"/>
      <c r="D7215" s="4"/>
      <c r="E7215" s="4"/>
    </row>
    <row r="7216" spans="1:5" x14ac:dyDescent="0.2">
      <c r="A7216" s="4"/>
      <c r="B7216" s="4"/>
      <c r="C7216" s="4"/>
      <c r="D7216" s="4"/>
      <c r="E7216" s="4"/>
    </row>
    <row r="7217" spans="1:5" x14ac:dyDescent="0.2">
      <c r="A7217" s="4"/>
      <c r="B7217" s="4"/>
      <c r="C7217" s="4"/>
      <c r="D7217" s="4"/>
      <c r="E7217" s="4"/>
    </row>
    <row r="7218" spans="1:5" x14ac:dyDescent="0.2">
      <c r="A7218" s="4"/>
      <c r="B7218" s="4"/>
      <c r="C7218" s="4"/>
      <c r="D7218" s="4"/>
      <c r="E7218" s="4"/>
    </row>
    <row r="7219" spans="1:5" x14ac:dyDescent="0.2">
      <c r="A7219" s="4"/>
      <c r="B7219" s="4"/>
      <c r="C7219" s="4"/>
      <c r="D7219" s="4"/>
      <c r="E7219" s="4"/>
    </row>
    <row r="7220" spans="1:5" x14ac:dyDescent="0.2">
      <c r="A7220" s="4"/>
      <c r="B7220" s="4"/>
      <c r="C7220" s="4"/>
      <c r="D7220" s="4"/>
      <c r="E7220" s="4"/>
    </row>
    <row r="7221" spans="1:5" x14ac:dyDescent="0.2">
      <c r="A7221" s="4"/>
      <c r="B7221" s="4"/>
      <c r="C7221" s="4"/>
      <c r="D7221" s="4"/>
      <c r="E7221" s="4"/>
    </row>
    <row r="7222" spans="1:5" x14ac:dyDescent="0.2">
      <c r="A7222" s="4"/>
      <c r="B7222" s="4"/>
      <c r="C7222" s="4"/>
      <c r="D7222" s="4"/>
      <c r="E7222" s="4"/>
    </row>
    <row r="7223" spans="1:5" x14ac:dyDescent="0.2">
      <c r="A7223" s="4"/>
      <c r="B7223" s="4"/>
      <c r="C7223" s="4"/>
      <c r="D7223" s="4"/>
      <c r="E7223" s="4"/>
    </row>
    <row r="7224" spans="1:5" x14ac:dyDescent="0.2">
      <c r="A7224" s="4"/>
      <c r="B7224" s="4"/>
      <c r="C7224" s="4"/>
      <c r="D7224" s="4"/>
      <c r="E7224" s="4"/>
    </row>
    <row r="7225" spans="1:5" x14ac:dyDescent="0.2">
      <c r="A7225" s="4"/>
      <c r="B7225" s="4"/>
      <c r="C7225" s="4"/>
      <c r="D7225" s="4"/>
      <c r="E7225" s="4"/>
    </row>
    <row r="7226" spans="1:5" x14ac:dyDescent="0.2">
      <c r="A7226" s="4"/>
      <c r="B7226" s="4"/>
      <c r="C7226" s="4"/>
      <c r="D7226" s="4"/>
      <c r="E7226" s="4"/>
    </row>
    <row r="7227" spans="1:5" x14ac:dyDescent="0.2">
      <c r="A7227" s="4"/>
      <c r="B7227" s="4"/>
      <c r="C7227" s="4"/>
      <c r="D7227" s="4"/>
      <c r="E7227" s="4"/>
    </row>
    <row r="7228" spans="1:5" x14ac:dyDescent="0.2">
      <c r="A7228" s="4"/>
      <c r="B7228" s="4"/>
      <c r="C7228" s="4"/>
      <c r="D7228" s="4"/>
      <c r="E7228" s="4"/>
    </row>
    <row r="7229" spans="1:5" x14ac:dyDescent="0.2">
      <c r="A7229" s="4"/>
      <c r="B7229" s="4"/>
      <c r="C7229" s="4"/>
      <c r="D7229" s="4"/>
      <c r="E7229" s="4"/>
    </row>
    <row r="7230" spans="1:5" x14ac:dyDescent="0.2">
      <c r="A7230" s="4"/>
      <c r="B7230" s="4"/>
      <c r="C7230" s="4"/>
      <c r="D7230" s="4"/>
      <c r="E7230" s="4"/>
    </row>
    <row r="7231" spans="1:5" x14ac:dyDescent="0.2">
      <c r="A7231" s="4"/>
      <c r="B7231" s="4"/>
      <c r="C7231" s="4"/>
      <c r="D7231" s="4"/>
      <c r="E7231" s="4"/>
    </row>
    <row r="7232" spans="1:5" x14ac:dyDescent="0.2">
      <c r="A7232" s="4"/>
      <c r="B7232" s="4"/>
      <c r="C7232" s="4"/>
      <c r="D7232" s="4"/>
      <c r="E7232" s="4"/>
    </row>
    <row r="7233" spans="1:5" x14ac:dyDescent="0.2">
      <c r="A7233" s="4"/>
      <c r="B7233" s="4"/>
      <c r="C7233" s="4"/>
      <c r="D7233" s="4"/>
      <c r="E7233" s="4"/>
    </row>
    <row r="7234" spans="1:5" x14ac:dyDescent="0.2">
      <c r="A7234" s="4"/>
      <c r="B7234" s="4"/>
      <c r="C7234" s="4"/>
      <c r="D7234" s="4"/>
      <c r="E7234" s="4"/>
    </row>
    <row r="7235" spans="1:5" x14ac:dyDescent="0.2">
      <c r="A7235" s="4"/>
      <c r="B7235" s="4"/>
      <c r="C7235" s="4"/>
      <c r="D7235" s="4"/>
      <c r="E7235" s="4"/>
    </row>
    <row r="7236" spans="1:5" x14ac:dyDescent="0.2">
      <c r="A7236" s="4"/>
      <c r="B7236" s="4"/>
      <c r="C7236" s="4"/>
      <c r="D7236" s="4"/>
      <c r="E7236" s="4"/>
    </row>
    <row r="7237" spans="1:5" x14ac:dyDescent="0.2">
      <c r="A7237" s="4"/>
      <c r="B7237" s="4"/>
      <c r="C7237" s="4"/>
      <c r="D7237" s="4"/>
      <c r="E7237" s="4"/>
    </row>
    <row r="7238" spans="1:5" x14ac:dyDescent="0.2">
      <c r="A7238" s="4"/>
      <c r="B7238" s="4"/>
      <c r="C7238" s="4"/>
      <c r="D7238" s="4"/>
      <c r="E7238" s="4"/>
    </row>
    <row r="7239" spans="1:5" x14ac:dyDescent="0.2">
      <c r="A7239" s="4"/>
      <c r="B7239" s="4"/>
      <c r="C7239" s="4"/>
      <c r="D7239" s="4"/>
      <c r="E7239" s="4"/>
    </row>
    <row r="7240" spans="1:5" x14ac:dyDescent="0.2">
      <c r="A7240" s="4"/>
      <c r="B7240" s="4"/>
      <c r="C7240" s="4"/>
      <c r="D7240" s="4"/>
      <c r="E7240" s="4"/>
    </row>
    <row r="7241" spans="1:5" x14ac:dyDescent="0.2">
      <c r="A7241" s="4"/>
      <c r="B7241" s="4"/>
      <c r="C7241" s="4"/>
      <c r="D7241" s="4"/>
      <c r="E7241" s="4"/>
    </row>
    <row r="7242" spans="1:5" x14ac:dyDescent="0.2">
      <c r="A7242" s="4"/>
      <c r="B7242" s="4"/>
      <c r="C7242" s="4"/>
      <c r="D7242" s="4"/>
      <c r="E7242" s="4"/>
    </row>
    <row r="7243" spans="1:5" x14ac:dyDescent="0.2">
      <c r="A7243" s="4"/>
      <c r="B7243" s="4"/>
      <c r="C7243" s="4"/>
      <c r="D7243" s="4"/>
      <c r="E7243" s="4"/>
    </row>
    <row r="7244" spans="1:5" x14ac:dyDescent="0.2">
      <c r="A7244" s="4"/>
      <c r="B7244" s="4"/>
      <c r="C7244" s="4"/>
      <c r="D7244" s="4"/>
      <c r="E7244" s="4"/>
    </row>
    <row r="7245" spans="1:5" x14ac:dyDescent="0.2">
      <c r="A7245" s="4"/>
      <c r="B7245" s="4"/>
      <c r="C7245" s="4"/>
      <c r="D7245" s="4"/>
      <c r="E7245" s="4"/>
    </row>
    <row r="7246" spans="1:5" x14ac:dyDescent="0.2">
      <c r="A7246" s="4"/>
      <c r="B7246" s="4"/>
      <c r="C7246" s="4"/>
      <c r="D7246" s="4"/>
      <c r="E7246" s="4"/>
    </row>
    <row r="7247" spans="1:5" x14ac:dyDescent="0.2">
      <c r="A7247" s="4"/>
      <c r="B7247" s="4"/>
      <c r="C7247" s="4"/>
      <c r="D7247" s="4"/>
      <c r="E7247" s="4"/>
    </row>
    <row r="7248" spans="1:5" x14ac:dyDescent="0.2">
      <c r="A7248" s="4"/>
      <c r="B7248" s="4"/>
      <c r="C7248" s="4"/>
      <c r="D7248" s="4"/>
      <c r="E7248" s="4"/>
    </row>
    <row r="7249" spans="1:5" x14ac:dyDescent="0.2">
      <c r="A7249" s="4"/>
      <c r="B7249" s="4"/>
      <c r="C7249" s="4"/>
      <c r="D7249" s="4"/>
      <c r="E7249" s="4"/>
    </row>
    <row r="7250" spans="1:5" x14ac:dyDescent="0.2">
      <c r="A7250" s="4"/>
      <c r="B7250" s="4"/>
      <c r="C7250" s="4"/>
      <c r="D7250" s="4"/>
      <c r="E7250" s="4"/>
    </row>
    <row r="7251" spans="1:5" x14ac:dyDescent="0.2">
      <c r="A7251" s="4"/>
      <c r="B7251" s="4"/>
      <c r="C7251" s="4"/>
      <c r="D7251" s="4"/>
      <c r="E7251" s="4"/>
    </row>
    <row r="7252" spans="1:5" x14ac:dyDescent="0.2">
      <c r="A7252" s="4"/>
      <c r="B7252" s="4"/>
      <c r="C7252" s="4"/>
      <c r="D7252" s="4"/>
      <c r="E7252" s="4"/>
    </row>
    <row r="7253" spans="1:5" x14ac:dyDescent="0.2">
      <c r="A7253" s="4"/>
      <c r="B7253" s="4"/>
      <c r="C7253" s="4"/>
      <c r="D7253" s="4"/>
      <c r="E7253" s="4"/>
    </row>
    <row r="7254" spans="1:5" x14ac:dyDescent="0.2">
      <c r="A7254" s="4"/>
      <c r="B7254" s="4"/>
      <c r="C7254" s="4"/>
      <c r="D7254" s="4"/>
      <c r="E7254" s="4"/>
    </row>
    <row r="7255" spans="1:5" x14ac:dyDescent="0.2">
      <c r="A7255" s="4"/>
      <c r="B7255" s="4"/>
      <c r="C7255" s="4"/>
      <c r="D7255" s="4"/>
      <c r="E7255" s="4"/>
    </row>
    <row r="7256" spans="1:5" x14ac:dyDescent="0.2">
      <c r="A7256" s="4"/>
      <c r="B7256" s="4"/>
      <c r="C7256" s="4"/>
      <c r="D7256" s="4"/>
      <c r="E7256" s="4"/>
    </row>
    <row r="7257" spans="1:5" x14ac:dyDescent="0.2">
      <c r="A7257" s="4"/>
      <c r="B7257" s="4"/>
      <c r="C7257" s="4"/>
      <c r="D7257" s="4"/>
      <c r="E7257" s="4"/>
    </row>
    <row r="7258" spans="1:5" x14ac:dyDescent="0.2">
      <c r="A7258" s="4"/>
      <c r="B7258" s="4"/>
      <c r="C7258" s="4"/>
      <c r="D7258" s="4"/>
      <c r="E7258" s="4"/>
    </row>
    <row r="7259" spans="1:5" x14ac:dyDescent="0.2">
      <c r="A7259" s="4"/>
      <c r="B7259" s="4"/>
      <c r="C7259" s="4"/>
      <c r="D7259" s="4"/>
      <c r="E7259" s="4"/>
    </row>
    <row r="7260" spans="1:5" x14ac:dyDescent="0.2">
      <c r="A7260" s="4"/>
      <c r="B7260" s="4"/>
      <c r="C7260" s="4"/>
      <c r="D7260" s="4"/>
      <c r="E7260" s="4"/>
    </row>
    <row r="7261" spans="1:5" x14ac:dyDescent="0.2">
      <c r="A7261" s="4"/>
      <c r="B7261" s="4"/>
      <c r="C7261" s="4"/>
      <c r="D7261" s="4"/>
      <c r="E7261" s="4"/>
    </row>
    <row r="7262" spans="1:5" x14ac:dyDescent="0.2">
      <c r="A7262" s="4"/>
      <c r="B7262" s="4"/>
      <c r="C7262" s="4"/>
      <c r="D7262" s="4"/>
      <c r="E7262" s="4"/>
    </row>
    <row r="7263" spans="1:5" x14ac:dyDescent="0.2">
      <c r="A7263" s="4"/>
      <c r="B7263" s="4"/>
      <c r="C7263" s="4"/>
      <c r="D7263" s="4"/>
      <c r="E7263" s="4"/>
    </row>
    <row r="7264" spans="1:5" x14ac:dyDescent="0.2">
      <c r="A7264" s="4"/>
      <c r="B7264" s="4"/>
      <c r="C7264" s="4"/>
      <c r="D7264" s="4"/>
      <c r="E7264" s="4"/>
    </row>
    <row r="7265" spans="1:5" x14ac:dyDescent="0.2">
      <c r="A7265" s="4"/>
      <c r="B7265" s="4"/>
      <c r="C7265" s="4"/>
      <c r="D7265" s="4"/>
      <c r="E7265" s="4"/>
    </row>
    <row r="7266" spans="1:5" x14ac:dyDescent="0.2">
      <c r="A7266" s="4"/>
      <c r="B7266" s="4"/>
      <c r="C7266" s="4"/>
      <c r="D7266" s="4"/>
      <c r="E7266" s="4"/>
    </row>
    <row r="7267" spans="1:5" x14ac:dyDescent="0.2">
      <c r="A7267" s="4"/>
      <c r="B7267" s="4"/>
      <c r="C7267" s="4"/>
      <c r="D7267" s="4"/>
      <c r="E7267" s="4"/>
    </row>
    <row r="7268" spans="1:5" x14ac:dyDescent="0.2">
      <c r="A7268" s="4"/>
      <c r="B7268" s="4"/>
      <c r="C7268" s="4"/>
      <c r="D7268" s="4"/>
      <c r="E7268" s="4"/>
    </row>
    <row r="7269" spans="1:5" x14ac:dyDescent="0.2">
      <c r="A7269" s="4"/>
      <c r="B7269" s="4"/>
      <c r="C7269" s="4"/>
      <c r="D7269" s="4"/>
      <c r="E7269" s="4"/>
    </row>
    <row r="7270" spans="1:5" x14ac:dyDescent="0.2">
      <c r="A7270" s="4"/>
      <c r="B7270" s="4"/>
      <c r="C7270" s="4"/>
      <c r="D7270" s="4"/>
      <c r="E7270" s="4"/>
    </row>
    <row r="7271" spans="1:5" x14ac:dyDescent="0.2">
      <c r="A7271" s="4"/>
      <c r="B7271" s="4"/>
      <c r="C7271" s="4"/>
      <c r="D7271" s="4"/>
      <c r="E7271" s="4"/>
    </row>
    <row r="7272" spans="1:5" x14ac:dyDescent="0.2">
      <c r="A7272" s="4"/>
      <c r="B7272" s="4"/>
      <c r="C7272" s="4"/>
      <c r="D7272" s="4"/>
      <c r="E7272" s="4"/>
    </row>
    <row r="7273" spans="1:5" x14ac:dyDescent="0.2">
      <c r="A7273" s="4"/>
      <c r="B7273" s="4"/>
      <c r="C7273" s="4"/>
      <c r="D7273" s="4"/>
      <c r="E7273" s="4"/>
    </row>
    <row r="7274" spans="1:5" x14ac:dyDescent="0.2">
      <c r="A7274" s="4"/>
      <c r="B7274" s="4"/>
      <c r="C7274" s="4"/>
      <c r="D7274" s="4"/>
      <c r="E7274" s="4"/>
    </row>
    <row r="7275" spans="1:5" x14ac:dyDescent="0.2">
      <c r="A7275" s="4"/>
      <c r="B7275" s="4"/>
      <c r="C7275" s="4"/>
      <c r="D7275" s="4"/>
      <c r="E7275" s="4"/>
    </row>
    <row r="7276" spans="1:5" x14ac:dyDescent="0.2">
      <c r="A7276" s="4"/>
      <c r="B7276" s="4"/>
      <c r="C7276" s="4"/>
      <c r="D7276" s="4"/>
      <c r="E7276" s="4"/>
    </row>
    <row r="7277" spans="1:5" x14ac:dyDescent="0.2">
      <c r="A7277" s="4"/>
      <c r="B7277" s="4"/>
      <c r="C7277" s="4"/>
      <c r="D7277" s="4"/>
      <c r="E7277" s="4"/>
    </row>
    <row r="7278" spans="1:5" x14ac:dyDescent="0.2">
      <c r="A7278" s="4"/>
      <c r="B7278" s="4"/>
      <c r="C7278" s="4"/>
      <c r="D7278" s="4"/>
      <c r="E7278" s="4"/>
    </row>
    <row r="7279" spans="1:5" x14ac:dyDescent="0.2">
      <c r="A7279" s="4"/>
      <c r="B7279" s="4"/>
      <c r="C7279" s="4"/>
      <c r="D7279" s="4"/>
      <c r="E7279" s="4"/>
    </row>
    <row r="7280" spans="1:5" x14ac:dyDescent="0.2">
      <c r="A7280" s="4"/>
      <c r="B7280" s="4"/>
      <c r="C7280" s="4"/>
      <c r="D7280" s="4"/>
      <c r="E7280" s="4"/>
    </row>
    <row r="7281" spans="1:5" x14ac:dyDescent="0.2">
      <c r="A7281" s="4"/>
      <c r="B7281" s="4"/>
      <c r="C7281" s="4"/>
      <c r="D7281" s="4"/>
      <c r="E7281" s="4"/>
    </row>
    <row r="7282" spans="1:5" x14ac:dyDescent="0.2">
      <c r="A7282" s="4"/>
      <c r="B7282" s="4"/>
      <c r="C7282" s="4"/>
      <c r="D7282" s="4"/>
      <c r="E7282" s="4"/>
    </row>
    <row r="7283" spans="1:5" x14ac:dyDescent="0.2">
      <c r="A7283" s="4"/>
      <c r="B7283" s="4"/>
      <c r="C7283" s="4"/>
      <c r="D7283" s="4"/>
      <c r="E7283" s="4"/>
    </row>
    <row r="7284" spans="1:5" x14ac:dyDescent="0.2">
      <c r="A7284" s="4"/>
      <c r="B7284" s="4"/>
      <c r="C7284" s="4"/>
      <c r="D7284" s="4"/>
      <c r="E7284" s="4"/>
    </row>
    <row r="7285" spans="1:5" x14ac:dyDescent="0.2">
      <c r="A7285" s="4"/>
      <c r="B7285" s="4"/>
      <c r="C7285" s="4"/>
      <c r="D7285" s="4"/>
      <c r="E7285" s="4"/>
    </row>
    <row r="7286" spans="1:5" x14ac:dyDescent="0.2">
      <c r="A7286" s="4"/>
      <c r="B7286" s="4"/>
      <c r="C7286" s="4"/>
      <c r="D7286" s="4"/>
      <c r="E7286" s="4"/>
    </row>
    <row r="7287" spans="1:5" x14ac:dyDescent="0.2">
      <c r="A7287" s="4"/>
      <c r="B7287" s="4"/>
      <c r="C7287" s="4"/>
      <c r="D7287" s="4"/>
      <c r="E7287" s="4"/>
    </row>
    <row r="7288" spans="1:5" x14ac:dyDescent="0.2">
      <c r="A7288" s="4"/>
      <c r="B7288" s="4"/>
      <c r="C7288" s="4"/>
      <c r="D7288" s="4"/>
      <c r="E7288" s="4"/>
    </row>
    <row r="7289" spans="1:5" x14ac:dyDescent="0.2">
      <c r="A7289" s="4"/>
      <c r="B7289" s="4"/>
      <c r="C7289" s="4"/>
      <c r="D7289" s="4"/>
      <c r="E7289" s="4"/>
    </row>
    <row r="7290" spans="1:5" x14ac:dyDescent="0.2">
      <c r="A7290" s="4"/>
      <c r="B7290" s="4"/>
      <c r="C7290" s="4"/>
      <c r="D7290" s="4"/>
      <c r="E7290" s="4"/>
    </row>
    <row r="7291" spans="1:5" x14ac:dyDescent="0.2">
      <c r="A7291" s="4"/>
      <c r="B7291" s="4"/>
      <c r="C7291" s="4"/>
      <c r="D7291" s="4"/>
      <c r="E7291" s="4"/>
    </row>
    <row r="7292" spans="1:5" x14ac:dyDescent="0.2">
      <c r="A7292" s="4"/>
      <c r="B7292" s="4"/>
      <c r="C7292" s="4"/>
      <c r="D7292" s="4"/>
      <c r="E7292" s="4"/>
    </row>
    <row r="7293" spans="1:5" x14ac:dyDescent="0.2">
      <c r="A7293" s="4"/>
      <c r="B7293" s="4"/>
      <c r="C7293" s="4"/>
      <c r="D7293" s="4"/>
      <c r="E7293" s="4"/>
    </row>
    <row r="7294" spans="1:5" x14ac:dyDescent="0.2">
      <c r="A7294" s="4"/>
      <c r="B7294" s="4"/>
      <c r="C7294" s="4"/>
      <c r="D7294" s="4"/>
      <c r="E7294" s="4"/>
    </row>
    <row r="7295" spans="1:5" x14ac:dyDescent="0.2">
      <c r="A7295" s="4"/>
      <c r="B7295" s="4"/>
      <c r="C7295" s="4"/>
      <c r="D7295" s="4"/>
      <c r="E7295" s="4"/>
    </row>
    <row r="7296" spans="1:5" x14ac:dyDescent="0.2">
      <c r="A7296" s="4"/>
      <c r="B7296" s="4"/>
      <c r="C7296" s="4"/>
      <c r="D7296" s="4"/>
      <c r="E7296" s="4"/>
    </row>
    <row r="7297" spans="1:5" x14ac:dyDescent="0.2">
      <c r="A7297" s="4"/>
      <c r="B7297" s="4"/>
      <c r="C7297" s="4"/>
      <c r="D7297" s="4"/>
      <c r="E7297" s="4"/>
    </row>
    <row r="7298" spans="1:5" x14ac:dyDescent="0.2">
      <c r="A7298" s="4"/>
      <c r="B7298" s="4"/>
      <c r="C7298" s="4"/>
      <c r="D7298" s="4"/>
      <c r="E7298" s="4"/>
    </row>
    <row r="7299" spans="1:5" x14ac:dyDescent="0.2">
      <c r="A7299" s="4"/>
      <c r="B7299" s="4"/>
      <c r="C7299" s="4"/>
      <c r="D7299" s="4"/>
      <c r="E7299" s="4"/>
    </row>
    <row r="7300" spans="1:5" x14ac:dyDescent="0.2">
      <c r="A7300" s="4"/>
      <c r="B7300" s="4"/>
      <c r="C7300" s="4"/>
      <c r="D7300" s="4"/>
      <c r="E7300" s="4"/>
    </row>
    <row r="7301" spans="1:5" x14ac:dyDescent="0.2">
      <c r="A7301" s="4"/>
      <c r="B7301" s="4"/>
      <c r="C7301" s="4"/>
      <c r="D7301" s="4"/>
      <c r="E7301" s="4"/>
    </row>
    <row r="7302" spans="1:5" x14ac:dyDescent="0.2">
      <c r="A7302" s="4"/>
      <c r="B7302" s="4"/>
      <c r="C7302" s="4"/>
      <c r="D7302" s="4"/>
      <c r="E7302" s="4"/>
    </row>
    <row r="7303" spans="1:5" x14ac:dyDescent="0.2">
      <c r="A7303" s="4"/>
      <c r="B7303" s="4"/>
      <c r="C7303" s="4"/>
      <c r="D7303" s="4"/>
      <c r="E7303" s="4"/>
    </row>
    <row r="7304" spans="1:5" x14ac:dyDescent="0.2">
      <c r="A7304" s="4"/>
      <c r="B7304" s="4"/>
      <c r="C7304" s="4"/>
      <c r="D7304" s="4"/>
      <c r="E7304" s="4"/>
    </row>
    <row r="7305" spans="1:5" x14ac:dyDescent="0.2">
      <c r="A7305" s="4"/>
      <c r="B7305" s="4"/>
      <c r="C7305" s="4"/>
      <c r="D7305" s="4"/>
      <c r="E7305" s="4"/>
    </row>
    <row r="7306" spans="1:5" x14ac:dyDescent="0.2">
      <c r="A7306" s="4"/>
      <c r="B7306" s="4"/>
      <c r="C7306" s="4"/>
      <c r="D7306" s="4"/>
      <c r="E7306" s="4"/>
    </row>
    <row r="7307" spans="1:5" x14ac:dyDescent="0.2">
      <c r="A7307" s="4"/>
      <c r="B7307" s="4"/>
      <c r="C7307" s="4"/>
      <c r="D7307" s="4"/>
      <c r="E7307" s="4"/>
    </row>
    <row r="7308" spans="1:5" x14ac:dyDescent="0.2">
      <c r="A7308" s="4"/>
      <c r="B7308" s="4"/>
      <c r="C7308" s="4"/>
      <c r="D7308" s="4"/>
      <c r="E7308" s="4"/>
    </row>
    <row r="7309" spans="1:5" x14ac:dyDescent="0.2">
      <c r="A7309" s="4"/>
      <c r="B7309" s="4"/>
      <c r="C7309" s="4"/>
      <c r="D7309" s="4"/>
      <c r="E7309" s="4"/>
    </row>
    <row r="7310" spans="1:5" x14ac:dyDescent="0.2">
      <c r="A7310" s="4"/>
      <c r="B7310" s="4"/>
      <c r="C7310" s="4"/>
      <c r="D7310" s="4"/>
      <c r="E7310" s="4"/>
    </row>
    <row r="7311" spans="1:5" x14ac:dyDescent="0.2">
      <c r="A7311" s="4"/>
      <c r="B7311" s="4"/>
      <c r="C7311" s="4"/>
      <c r="D7311" s="4"/>
      <c r="E7311" s="4"/>
    </row>
    <row r="7312" spans="1:5" x14ac:dyDescent="0.2">
      <c r="A7312" s="4"/>
      <c r="B7312" s="4"/>
      <c r="C7312" s="4"/>
      <c r="D7312" s="4"/>
      <c r="E7312" s="4"/>
    </row>
    <row r="7313" spans="1:5" x14ac:dyDescent="0.2">
      <c r="A7313" s="4"/>
      <c r="B7313" s="4"/>
      <c r="C7313" s="4"/>
      <c r="D7313" s="4"/>
      <c r="E7313" s="4"/>
    </row>
    <row r="7314" spans="1:5" x14ac:dyDescent="0.2">
      <c r="A7314" s="4"/>
      <c r="B7314" s="4"/>
      <c r="C7314" s="4"/>
      <c r="D7314" s="4"/>
      <c r="E7314" s="4"/>
    </row>
    <row r="7315" spans="1:5" x14ac:dyDescent="0.2">
      <c r="A7315" s="4"/>
      <c r="B7315" s="4"/>
      <c r="C7315" s="4"/>
      <c r="D7315" s="4"/>
      <c r="E7315" s="4"/>
    </row>
    <row r="7316" spans="1:5" x14ac:dyDescent="0.2">
      <c r="A7316" s="4"/>
      <c r="B7316" s="4"/>
      <c r="C7316" s="4"/>
      <c r="D7316" s="4"/>
      <c r="E7316" s="4"/>
    </row>
    <row r="7317" spans="1:5" x14ac:dyDescent="0.2">
      <c r="A7317" s="4"/>
      <c r="B7317" s="4"/>
      <c r="C7317" s="4"/>
      <c r="D7317" s="4"/>
      <c r="E7317" s="4"/>
    </row>
    <row r="7318" spans="1:5" x14ac:dyDescent="0.2">
      <c r="A7318" s="4"/>
      <c r="B7318" s="4"/>
      <c r="C7318" s="4"/>
      <c r="D7318" s="4"/>
      <c r="E7318" s="4"/>
    </row>
    <row r="7319" spans="1:5" x14ac:dyDescent="0.2">
      <c r="A7319" s="4"/>
      <c r="B7319" s="4"/>
      <c r="C7319" s="4"/>
      <c r="D7319" s="4"/>
      <c r="E7319" s="4"/>
    </row>
    <row r="7320" spans="1:5" x14ac:dyDescent="0.2">
      <c r="A7320" s="4"/>
      <c r="B7320" s="4"/>
      <c r="C7320" s="4"/>
      <c r="D7320" s="4"/>
      <c r="E7320" s="4"/>
    </row>
    <row r="7321" spans="1:5" x14ac:dyDescent="0.2">
      <c r="A7321" s="4"/>
      <c r="B7321" s="4"/>
      <c r="C7321" s="4"/>
      <c r="D7321" s="4"/>
      <c r="E7321" s="4"/>
    </row>
    <row r="7322" spans="1:5" x14ac:dyDescent="0.2">
      <c r="A7322" s="4"/>
      <c r="B7322" s="4"/>
      <c r="C7322" s="4"/>
      <c r="D7322" s="4"/>
      <c r="E7322" s="4"/>
    </row>
    <row r="7323" spans="1:5" x14ac:dyDescent="0.2">
      <c r="A7323" s="4"/>
      <c r="B7323" s="4"/>
      <c r="C7323" s="4"/>
      <c r="D7323" s="4"/>
      <c r="E7323" s="4"/>
    </row>
    <row r="7324" spans="1:5" x14ac:dyDescent="0.2">
      <c r="A7324" s="4"/>
      <c r="B7324" s="4"/>
      <c r="C7324" s="4"/>
      <c r="D7324" s="4"/>
      <c r="E7324" s="4"/>
    </row>
    <row r="7325" spans="1:5" x14ac:dyDescent="0.2">
      <c r="A7325" s="4"/>
      <c r="B7325" s="4"/>
      <c r="C7325" s="4"/>
      <c r="D7325" s="4"/>
      <c r="E7325" s="4"/>
    </row>
    <row r="7326" spans="1:5" x14ac:dyDescent="0.2">
      <c r="A7326" s="4"/>
      <c r="B7326" s="4"/>
      <c r="C7326" s="4"/>
      <c r="D7326" s="4"/>
      <c r="E7326" s="4"/>
    </row>
    <row r="7327" spans="1:5" x14ac:dyDescent="0.2">
      <c r="A7327" s="4"/>
      <c r="B7327" s="4"/>
      <c r="C7327" s="4"/>
      <c r="D7327" s="4"/>
      <c r="E7327" s="4"/>
    </row>
    <row r="7328" spans="1:5" x14ac:dyDescent="0.2">
      <c r="A7328" s="4"/>
      <c r="B7328" s="4"/>
      <c r="C7328" s="4"/>
      <c r="D7328" s="4"/>
      <c r="E7328" s="4"/>
    </row>
    <row r="7329" spans="1:5" x14ac:dyDescent="0.2">
      <c r="A7329" s="4"/>
      <c r="B7329" s="4"/>
      <c r="C7329" s="4"/>
      <c r="D7329" s="4"/>
      <c r="E7329" s="4"/>
    </row>
    <row r="7330" spans="1:5" x14ac:dyDescent="0.2">
      <c r="A7330" s="4"/>
      <c r="B7330" s="4"/>
      <c r="C7330" s="4"/>
      <c r="D7330" s="4"/>
      <c r="E7330" s="4"/>
    </row>
    <row r="7331" spans="1:5" x14ac:dyDescent="0.2">
      <c r="A7331" s="4"/>
      <c r="B7331" s="4"/>
      <c r="C7331" s="4"/>
      <c r="D7331" s="4"/>
      <c r="E7331" s="4"/>
    </row>
    <row r="7332" spans="1:5" x14ac:dyDescent="0.2">
      <c r="A7332" s="4"/>
      <c r="B7332" s="4"/>
      <c r="C7332" s="4"/>
      <c r="D7332" s="4"/>
      <c r="E7332" s="4"/>
    </row>
    <row r="7333" spans="1:5" x14ac:dyDescent="0.2">
      <c r="A7333" s="4"/>
      <c r="B7333" s="4"/>
      <c r="C7333" s="4"/>
      <c r="D7333" s="4"/>
      <c r="E7333" s="4"/>
    </row>
    <row r="7334" spans="1:5" x14ac:dyDescent="0.2">
      <c r="A7334" s="4"/>
      <c r="B7334" s="4"/>
      <c r="C7334" s="4"/>
      <c r="D7334" s="4"/>
      <c r="E7334" s="4"/>
    </row>
    <row r="7335" spans="1:5" x14ac:dyDescent="0.2">
      <c r="A7335" s="4"/>
      <c r="B7335" s="4"/>
      <c r="C7335" s="4"/>
      <c r="D7335" s="4"/>
      <c r="E7335" s="4"/>
    </row>
    <row r="7336" spans="1:5" x14ac:dyDescent="0.2">
      <c r="A7336" s="4"/>
      <c r="B7336" s="4"/>
      <c r="C7336" s="4"/>
      <c r="D7336" s="4"/>
      <c r="E7336" s="4"/>
    </row>
    <row r="7337" spans="1:5" x14ac:dyDescent="0.2">
      <c r="A7337" s="4"/>
      <c r="B7337" s="4"/>
      <c r="C7337" s="4"/>
      <c r="D7337" s="4"/>
      <c r="E7337" s="4"/>
    </row>
    <row r="7338" spans="1:5" x14ac:dyDescent="0.2">
      <c r="A7338" s="4"/>
      <c r="B7338" s="4"/>
      <c r="C7338" s="4"/>
      <c r="D7338" s="4"/>
      <c r="E7338" s="4"/>
    </row>
    <row r="7339" spans="1:5" x14ac:dyDescent="0.2">
      <c r="A7339" s="4"/>
      <c r="B7339" s="4"/>
      <c r="C7339" s="4"/>
      <c r="D7339" s="4"/>
      <c r="E7339" s="4"/>
    </row>
    <row r="7340" spans="1:5" x14ac:dyDescent="0.2">
      <c r="A7340" s="4"/>
      <c r="B7340" s="4"/>
      <c r="C7340" s="4"/>
      <c r="D7340" s="4"/>
      <c r="E7340" s="4"/>
    </row>
    <row r="7341" spans="1:5" x14ac:dyDescent="0.2">
      <c r="A7341" s="4"/>
      <c r="B7341" s="4"/>
      <c r="C7341" s="4"/>
      <c r="D7341" s="4"/>
      <c r="E7341" s="4"/>
    </row>
    <row r="7342" spans="1:5" x14ac:dyDescent="0.2">
      <c r="A7342" s="4"/>
      <c r="B7342" s="4"/>
      <c r="C7342" s="4"/>
      <c r="D7342" s="4"/>
      <c r="E7342" s="4"/>
    </row>
    <row r="7343" spans="1:5" x14ac:dyDescent="0.2">
      <c r="A7343" s="4"/>
      <c r="B7343" s="4"/>
      <c r="C7343" s="4"/>
      <c r="D7343" s="4"/>
      <c r="E7343" s="4"/>
    </row>
    <row r="7344" spans="1:5" x14ac:dyDescent="0.2">
      <c r="A7344" s="4"/>
      <c r="B7344" s="4"/>
      <c r="C7344" s="4"/>
      <c r="D7344" s="4"/>
      <c r="E7344" s="4"/>
    </row>
    <row r="7345" spans="1:5" x14ac:dyDescent="0.2">
      <c r="A7345" s="4"/>
      <c r="B7345" s="4"/>
      <c r="C7345" s="4"/>
      <c r="D7345" s="4"/>
      <c r="E7345" s="4"/>
    </row>
    <row r="7346" spans="1:5" x14ac:dyDescent="0.2">
      <c r="A7346" s="4"/>
      <c r="B7346" s="4"/>
      <c r="C7346" s="4"/>
      <c r="D7346" s="4"/>
      <c r="E7346" s="4"/>
    </row>
    <row r="7347" spans="1:5" x14ac:dyDescent="0.2">
      <c r="A7347" s="4"/>
      <c r="B7347" s="4"/>
      <c r="C7347" s="4"/>
      <c r="D7347" s="4"/>
      <c r="E7347" s="4"/>
    </row>
    <row r="7348" spans="1:5" x14ac:dyDescent="0.2">
      <c r="A7348" s="4"/>
      <c r="B7348" s="4"/>
      <c r="C7348" s="4"/>
      <c r="D7348" s="4"/>
      <c r="E7348" s="4"/>
    </row>
    <row r="7349" spans="1:5" x14ac:dyDescent="0.2">
      <c r="A7349" s="4"/>
      <c r="B7349" s="4"/>
      <c r="C7349" s="4"/>
      <c r="D7349" s="4"/>
      <c r="E7349" s="4"/>
    </row>
    <row r="7350" spans="1:5" x14ac:dyDescent="0.2">
      <c r="A7350" s="4"/>
      <c r="B7350" s="4"/>
      <c r="C7350" s="4"/>
      <c r="D7350" s="4"/>
      <c r="E7350" s="4"/>
    </row>
    <row r="7351" spans="1:5" x14ac:dyDescent="0.2">
      <c r="A7351" s="4"/>
      <c r="B7351" s="4"/>
      <c r="C7351" s="4"/>
      <c r="D7351" s="4"/>
      <c r="E7351" s="4"/>
    </row>
    <row r="7352" spans="1:5" x14ac:dyDescent="0.2">
      <c r="A7352" s="4"/>
      <c r="B7352" s="4"/>
      <c r="C7352" s="4"/>
      <c r="D7352" s="4"/>
      <c r="E7352" s="4"/>
    </row>
    <row r="7353" spans="1:5" x14ac:dyDescent="0.2">
      <c r="A7353" s="4"/>
      <c r="B7353" s="4"/>
      <c r="C7353" s="4"/>
      <c r="D7353" s="4"/>
      <c r="E7353" s="4"/>
    </row>
    <row r="7354" spans="1:5" x14ac:dyDescent="0.2">
      <c r="A7354" s="4"/>
      <c r="B7354" s="4"/>
      <c r="C7354" s="4"/>
      <c r="D7354" s="4"/>
      <c r="E7354" s="4"/>
    </row>
    <row r="7355" spans="1:5" x14ac:dyDescent="0.2">
      <c r="A7355" s="4"/>
      <c r="B7355" s="4"/>
      <c r="C7355" s="4"/>
      <c r="D7355" s="4"/>
      <c r="E7355" s="4"/>
    </row>
    <row r="7356" spans="1:5" x14ac:dyDescent="0.2">
      <c r="A7356" s="4"/>
      <c r="B7356" s="4"/>
      <c r="C7356" s="4"/>
      <c r="D7356" s="4"/>
      <c r="E7356" s="4"/>
    </row>
    <row r="7357" spans="1:5" x14ac:dyDescent="0.2">
      <c r="A7357" s="4"/>
      <c r="B7357" s="4"/>
      <c r="C7357" s="4"/>
      <c r="D7357" s="4"/>
      <c r="E7357" s="4"/>
    </row>
    <row r="7358" spans="1:5" x14ac:dyDescent="0.2">
      <c r="A7358" s="4"/>
      <c r="B7358" s="4"/>
      <c r="C7358" s="4"/>
      <c r="D7358" s="4"/>
      <c r="E7358" s="4"/>
    </row>
    <row r="7359" spans="1:5" x14ac:dyDescent="0.2">
      <c r="A7359" s="4"/>
      <c r="B7359" s="4"/>
      <c r="C7359" s="4"/>
      <c r="D7359" s="4"/>
      <c r="E7359" s="4"/>
    </row>
    <row r="7360" spans="1:5" x14ac:dyDescent="0.2">
      <c r="A7360" s="4"/>
      <c r="B7360" s="4"/>
      <c r="C7360" s="4"/>
      <c r="D7360" s="4"/>
      <c r="E7360" s="4"/>
    </row>
    <row r="7361" spans="1:5" x14ac:dyDescent="0.2">
      <c r="A7361" s="4"/>
      <c r="B7361" s="4"/>
      <c r="C7361" s="4"/>
      <c r="D7361" s="4"/>
      <c r="E7361" s="4"/>
    </row>
    <row r="7362" spans="1:5" x14ac:dyDescent="0.2">
      <c r="A7362" s="4"/>
      <c r="B7362" s="4"/>
      <c r="C7362" s="4"/>
      <c r="D7362" s="4"/>
      <c r="E7362" s="4"/>
    </row>
    <row r="7363" spans="1:5" x14ac:dyDescent="0.2">
      <c r="A7363" s="4"/>
      <c r="B7363" s="4"/>
      <c r="C7363" s="4"/>
      <c r="D7363" s="4"/>
      <c r="E7363" s="4"/>
    </row>
    <row r="7364" spans="1:5" x14ac:dyDescent="0.2">
      <c r="A7364" s="4"/>
      <c r="B7364" s="4"/>
      <c r="C7364" s="4"/>
      <c r="D7364" s="4"/>
      <c r="E7364" s="4"/>
    </row>
    <row r="7365" spans="1:5" x14ac:dyDescent="0.2">
      <c r="A7365" s="4"/>
      <c r="B7365" s="4"/>
      <c r="C7365" s="4"/>
      <c r="D7365" s="4"/>
      <c r="E7365" s="4"/>
    </row>
    <row r="7366" spans="1:5" x14ac:dyDescent="0.2">
      <c r="A7366" s="4"/>
      <c r="B7366" s="4"/>
      <c r="C7366" s="4"/>
      <c r="D7366" s="4"/>
      <c r="E7366" s="4"/>
    </row>
    <row r="7367" spans="1:5" x14ac:dyDescent="0.2">
      <c r="A7367" s="4"/>
      <c r="B7367" s="4"/>
      <c r="C7367" s="4"/>
      <c r="D7367" s="4"/>
      <c r="E7367" s="4"/>
    </row>
    <row r="7368" spans="1:5" x14ac:dyDescent="0.2">
      <c r="A7368" s="4"/>
      <c r="B7368" s="4"/>
      <c r="C7368" s="4"/>
      <c r="D7368" s="4"/>
      <c r="E7368" s="4"/>
    </row>
    <row r="7369" spans="1:5" x14ac:dyDescent="0.2">
      <c r="A7369" s="4"/>
      <c r="B7369" s="4"/>
      <c r="C7369" s="4"/>
      <c r="D7369" s="4"/>
      <c r="E7369" s="4"/>
    </row>
    <row r="7370" spans="1:5" x14ac:dyDescent="0.2">
      <c r="A7370" s="4"/>
      <c r="B7370" s="4"/>
      <c r="C7370" s="4"/>
      <c r="D7370" s="4"/>
      <c r="E7370" s="4"/>
    </row>
    <row r="7371" spans="1:5" x14ac:dyDescent="0.2">
      <c r="A7371" s="4"/>
      <c r="B7371" s="4"/>
      <c r="C7371" s="4"/>
      <c r="D7371" s="4"/>
      <c r="E7371" s="4"/>
    </row>
    <row r="7372" spans="1:5" x14ac:dyDescent="0.2">
      <c r="A7372" s="4"/>
      <c r="B7372" s="4"/>
      <c r="C7372" s="4"/>
      <c r="D7372" s="4"/>
      <c r="E7372" s="4"/>
    </row>
    <row r="7373" spans="1:5" x14ac:dyDescent="0.2">
      <c r="A7373" s="4"/>
      <c r="B7373" s="4"/>
      <c r="C7373" s="4"/>
      <c r="D7373" s="4"/>
      <c r="E7373" s="4"/>
    </row>
    <row r="7374" spans="1:5" x14ac:dyDescent="0.2">
      <c r="A7374" s="4"/>
      <c r="B7374" s="4"/>
      <c r="C7374" s="4"/>
      <c r="D7374" s="4"/>
      <c r="E7374" s="4"/>
    </row>
    <row r="7375" spans="1:5" x14ac:dyDescent="0.2">
      <c r="A7375" s="4"/>
      <c r="B7375" s="4"/>
      <c r="C7375" s="4"/>
      <c r="D7375" s="4"/>
      <c r="E7375" s="4"/>
    </row>
    <row r="7376" spans="1:5" x14ac:dyDescent="0.2">
      <c r="A7376" s="4"/>
      <c r="B7376" s="4"/>
      <c r="C7376" s="4"/>
      <c r="D7376" s="4"/>
      <c r="E7376" s="4"/>
    </row>
    <row r="7377" spans="1:5" x14ac:dyDescent="0.2">
      <c r="A7377" s="4"/>
      <c r="B7377" s="4"/>
      <c r="C7377" s="4"/>
      <c r="D7377" s="4"/>
      <c r="E7377" s="4"/>
    </row>
    <row r="7378" spans="1:5" x14ac:dyDescent="0.2">
      <c r="A7378" s="4"/>
      <c r="B7378" s="4"/>
      <c r="C7378" s="4"/>
      <c r="D7378" s="4"/>
      <c r="E7378" s="4"/>
    </row>
    <row r="7379" spans="1:5" x14ac:dyDescent="0.2">
      <c r="A7379" s="4"/>
      <c r="B7379" s="4"/>
      <c r="C7379" s="4"/>
      <c r="D7379" s="4"/>
      <c r="E7379" s="4"/>
    </row>
    <row r="7380" spans="1:5" x14ac:dyDescent="0.2">
      <c r="A7380" s="4"/>
      <c r="B7380" s="4"/>
      <c r="C7380" s="4"/>
      <c r="D7380" s="4"/>
      <c r="E7380" s="4"/>
    </row>
    <row r="7381" spans="1:5" x14ac:dyDescent="0.2">
      <c r="A7381" s="4"/>
      <c r="B7381" s="4"/>
      <c r="C7381" s="4"/>
      <c r="D7381" s="4"/>
      <c r="E7381" s="4"/>
    </row>
    <row r="7382" spans="1:5" x14ac:dyDescent="0.2">
      <c r="A7382" s="4"/>
      <c r="B7382" s="4"/>
      <c r="C7382" s="4"/>
      <c r="D7382" s="4"/>
      <c r="E7382" s="4"/>
    </row>
    <row r="7383" spans="1:5" x14ac:dyDescent="0.2">
      <c r="A7383" s="4"/>
      <c r="B7383" s="4"/>
      <c r="C7383" s="4"/>
      <c r="D7383" s="4"/>
      <c r="E7383" s="4"/>
    </row>
    <row r="7384" spans="1:5" x14ac:dyDescent="0.2">
      <c r="A7384" s="4"/>
      <c r="B7384" s="4"/>
      <c r="C7384" s="4"/>
      <c r="D7384" s="4"/>
      <c r="E7384" s="4"/>
    </row>
    <row r="7385" spans="1:5" x14ac:dyDescent="0.2">
      <c r="A7385" s="4"/>
      <c r="B7385" s="4"/>
      <c r="C7385" s="4"/>
      <c r="D7385" s="4"/>
      <c r="E7385" s="4"/>
    </row>
    <row r="7386" spans="1:5" x14ac:dyDescent="0.2">
      <c r="A7386" s="4"/>
      <c r="B7386" s="4"/>
      <c r="C7386" s="4"/>
      <c r="D7386" s="4"/>
      <c r="E7386" s="4"/>
    </row>
    <row r="7387" spans="1:5" x14ac:dyDescent="0.2">
      <c r="A7387" s="4"/>
      <c r="B7387" s="4"/>
      <c r="C7387" s="4"/>
      <c r="D7387" s="4"/>
      <c r="E7387" s="4"/>
    </row>
    <row r="7388" spans="1:5" x14ac:dyDescent="0.2">
      <c r="A7388" s="4"/>
      <c r="B7388" s="4"/>
      <c r="C7388" s="4"/>
      <c r="D7388" s="4"/>
      <c r="E7388" s="4"/>
    </row>
    <row r="7389" spans="1:5" x14ac:dyDescent="0.2">
      <c r="A7389" s="4"/>
      <c r="B7389" s="4"/>
      <c r="C7389" s="4"/>
      <c r="D7389" s="4"/>
      <c r="E7389" s="4"/>
    </row>
    <row r="7390" spans="1:5" x14ac:dyDescent="0.2">
      <c r="A7390" s="4"/>
      <c r="B7390" s="4"/>
      <c r="C7390" s="4"/>
      <c r="D7390" s="4"/>
      <c r="E7390" s="4"/>
    </row>
    <row r="7391" spans="1:5" x14ac:dyDescent="0.2">
      <c r="A7391" s="4"/>
      <c r="B7391" s="4"/>
      <c r="C7391" s="4"/>
      <c r="D7391" s="4"/>
      <c r="E7391" s="4"/>
    </row>
    <row r="7392" spans="1:5" x14ac:dyDescent="0.2">
      <c r="A7392" s="4"/>
      <c r="B7392" s="4"/>
      <c r="C7392" s="4"/>
      <c r="D7392" s="4"/>
      <c r="E7392" s="4"/>
    </row>
    <row r="7393" spans="1:5" x14ac:dyDescent="0.2">
      <c r="A7393" s="4"/>
      <c r="B7393" s="4"/>
      <c r="C7393" s="4"/>
      <c r="D7393" s="4"/>
      <c r="E7393" s="4"/>
    </row>
    <row r="7394" spans="1:5" x14ac:dyDescent="0.2">
      <c r="A7394" s="4"/>
      <c r="B7394" s="4"/>
      <c r="C7394" s="4"/>
      <c r="D7394" s="4"/>
      <c r="E7394" s="4"/>
    </row>
    <row r="7395" spans="1:5" x14ac:dyDescent="0.2">
      <c r="A7395" s="4"/>
      <c r="B7395" s="4"/>
      <c r="C7395" s="4"/>
      <c r="D7395" s="4"/>
      <c r="E7395" s="4"/>
    </row>
    <row r="7396" spans="1:5" x14ac:dyDescent="0.2">
      <c r="A7396" s="4"/>
      <c r="B7396" s="4"/>
      <c r="C7396" s="4"/>
      <c r="D7396" s="4"/>
      <c r="E7396" s="4"/>
    </row>
    <row r="7397" spans="1:5" x14ac:dyDescent="0.2">
      <c r="A7397" s="4"/>
      <c r="B7397" s="4"/>
      <c r="C7397" s="4"/>
      <c r="D7397" s="4"/>
      <c r="E7397" s="4"/>
    </row>
    <row r="7398" spans="1:5" x14ac:dyDescent="0.2">
      <c r="A7398" s="4"/>
      <c r="B7398" s="4"/>
      <c r="C7398" s="4"/>
      <c r="D7398" s="4"/>
      <c r="E7398" s="4"/>
    </row>
    <row r="7399" spans="1:5" x14ac:dyDescent="0.2">
      <c r="A7399" s="4"/>
      <c r="B7399" s="4"/>
      <c r="C7399" s="4"/>
      <c r="D7399" s="4"/>
      <c r="E7399" s="4"/>
    </row>
    <row r="7400" spans="1:5" x14ac:dyDescent="0.2">
      <c r="A7400" s="4"/>
      <c r="B7400" s="4"/>
      <c r="C7400" s="4"/>
      <c r="D7400" s="4"/>
      <c r="E7400" s="4"/>
    </row>
    <row r="7401" spans="1:5" x14ac:dyDescent="0.2">
      <c r="A7401" s="4"/>
      <c r="B7401" s="4"/>
      <c r="C7401" s="4"/>
      <c r="D7401" s="4"/>
      <c r="E7401" s="4"/>
    </row>
    <row r="7402" spans="1:5" x14ac:dyDescent="0.2">
      <c r="A7402" s="4"/>
      <c r="B7402" s="4"/>
      <c r="C7402" s="4"/>
      <c r="D7402" s="4"/>
      <c r="E7402" s="4"/>
    </row>
    <row r="7403" spans="1:5" x14ac:dyDescent="0.2">
      <c r="A7403" s="4"/>
      <c r="B7403" s="4"/>
      <c r="C7403" s="4"/>
      <c r="D7403" s="4"/>
      <c r="E7403" s="4"/>
    </row>
    <row r="7404" spans="1:5" x14ac:dyDescent="0.2">
      <c r="A7404" s="4"/>
      <c r="B7404" s="4"/>
      <c r="C7404" s="4"/>
      <c r="D7404" s="4"/>
      <c r="E7404" s="4"/>
    </row>
    <row r="7405" spans="1:5" x14ac:dyDescent="0.2">
      <c r="A7405" s="4"/>
      <c r="B7405" s="4"/>
      <c r="C7405" s="4"/>
      <c r="D7405" s="4"/>
      <c r="E7405" s="4"/>
    </row>
    <row r="7406" spans="1:5" x14ac:dyDescent="0.2">
      <c r="A7406" s="4"/>
      <c r="B7406" s="4"/>
      <c r="C7406" s="4"/>
      <c r="D7406" s="4"/>
      <c r="E7406" s="4"/>
    </row>
    <row r="7407" spans="1:5" x14ac:dyDescent="0.2">
      <c r="A7407" s="4"/>
      <c r="B7407" s="4"/>
      <c r="C7407" s="4"/>
      <c r="D7407" s="4"/>
      <c r="E7407" s="4"/>
    </row>
    <row r="7408" spans="1:5" x14ac:dyDescent="0.2">
      <c r="A7408" s="4"/>
      <c r="B7408" s="4"/>
      <c r="C7408" s="4"/>
      <c r="D7408" s="4"/>
      <c r="E7408" s="4"/>
    </row>
    <row r="7409" spans="1:5" x14ac:dyDescent="0.2">
      <c r="A7409" s="4"/>
      <c r="B7409" s="4"/>
      <c r="C7409" s="4"/>
      <c r="D7409" s="4"/>
      <c r="E7409" s="4"/>
    </row>
    <row r="7410" spans="1:5" x14ac:dyDescent="0.2">
      <c r="A7410" s="4"/>
      <c r="B7410" s="4"/>
      <c r="C7410" s="4"/>
      <c r="D7410" s="4"/>
      <c r="E7410" s="4"/>
    </row>
    <row r="7411" spans="1:5" x14ac:dyDescent="0.2">
      <c r="A7411" s="4"/>
      <c r="B7411" s="4"/>
      <c r="C7411" s="4"/>
      <c r="D7411" s="4"/>
      <c r="E7411" s="4"/>
    </row>
    <row r="7412" spans="1:5" x14ac:dyDescent="0.2">
      <c r="A7412" s="4"/>
      <c r="B7412" s="4"/>
      <c r="C7412" s="4"/>
      <c r="D7412" s="4"/>
      <c r="E7412" s="4"/>
    </row>
    <row r="7413" spans="1:5" x14ac:dyDescent="0.2">
      <c r="A7413" s="4"/>
      <c r="B7413" s="4"/>
      <c r="C7413" s="4"/>
      <c r="D7413" s="4"/>
      <c r="E7413" s="4"/>
    </row>
    <row r="7414" spans="1:5" x14ac:dyDescent="0.2">
      <c r="A7414" s="4"/>
      <c r="B7414" s="4"/>
      <c r="C7414" s="4"/>
      <c r="D7414" s="4"/>
      <c r="E7414" s="4"/>
    </row>
    <row r="7415" spans="1:5" x14ac:dyDescent="0.2">
      <c r="A7415" s="4"/>
      <c r="B7415" s="4"/>
      <c r="C7415" s="4"/>
      <c r="D7415" s="4"/>
      <c r="E7415" s="4"/>
    </row>
    <row r="7416" spans="1:5" x14ac:dyDescent="0.2">
      <c r="A7416" s="4"/>
      <c r="B7416" s="4"/>
      <c r="C7416" s="4"/>
      <c r="D7416" s="4"/>
      <c r="E7416" s="4"/>
    </row>
    <row r="7417" spans="1:5" x14ac:dyDescent="0.2">
      <c r="A7417" s="4"/>
      <c r="B7417" s="4"/>
      <c r="C7417" s="4"/>
      <c r="D7417" s="4"/>
      <c r="E7417" s="4"/>
    </row>
    <row r="7418" spans="1:5" x14ac:dyDescent="0.2">
      <c r="A7418" s="4"/>
      <c r="B7418" s="4"/>
      <c r="C7418" s="4"/>
      <c r="D7418" s="4"/>
      <c r="E7418" s="4"/>
    </row>
    <row r="7419" spans="1:5" x14ac:dyDescent="0.2">
      <c r="A7419" s="4"/>
      <c r="B7419" s="4"/>
      <c r="C7419" s="4"/>
      <c r="D7419" s="4"/>
      <c r="E7419" s="4"/>
    </row>
    <row r="7420" spans="1:5" x14ac:dyDescent="0.2">
      <c r="A7420" s="4"/>
      <c r="B7420" s="4"/>
      <c r="C7420" s="4"/>
      <c r="D7420" s="4"/>
      <c r="E7420" s="4"/>
    </row>
    <row r="7421" spans="1:5" x14ac:dyDescent="0.2">
      <c r="A7421" s="4"/>
      <c r="B7421" s="4"/>
      <c r="C7421" s="4"/>
      <c r="D7421" s="4"/>
      <c r="E7421" s="4"/>
    </row>
    <row r="7422" spans="1:5" x14ac:dyDescent="0.2">
      <c r="A7422" s="4"/>
      <c r="B7422" s="4"/>
      <c r="C7422" s="4"/>
      <c r="D7422" s="4"/>
      <c r="E7422" s="4"/>
    </row>
    <row r="7423" spans="1:5" x14ac:dyDescent="0.2">
      <c r="A7423" s="4"/>
      <c r="B7423" s="4"/>
      <c r="C7423" s="4"/>
      <c r="D7423" s="4"/>
      <c r="E7423" s="4"/>
    </row>
    <row r="7424" spans="1:5" x14ac:dyDescent="0.2">
      <c r="A7424" s="4"/>
      <c r="B7424" s="4"/>
      <c r="C7424" s="4"/>
      <c r="D7424" s="4"/>
      <c r="E7424" s="4"/>
    </row>
    <row r="7425" spans="1:5" x14ac:dyDescent="0.2">
      <c r="A7425" s="4"/>
      <c r="B7425" s="4"/>
      <c r="C7425" s="4"/>
      <c r="D7425" s="4"/>
      <c r="E7425" s="4"/>
    </row>
    <row r="7426" spans="1:5" x14ac:dyDescent="0.2">
      <c r="A7426" s="4"/>
      <c r="B7426" s="4"/>
      <c r="C7426" s="4"/>
      <c r="D7426" s="4"/>
      <c r="E7426" s="4"/>
    </row>
    <row r="7427" spans="1:5" x14ac:dyDescent="0.2">
      <c r="A7427" s="4"/>
      <c r="B7427" s="4"/>
      <c r="C7427" s="4"/>
      <c r="D7427" s="4"/>
      <c r="E7427" s="4"/>
    </row>
    <row r="7428" spans="1:5" x14ac:dyDescent="0.2">
      <c r="A7428" s="4"/>
      <c r="B7428" s="4"/>
      <c r="C7428" s="4"/>
      <c r="D7428" s="4"/>
      <c r="E7428" s="4"/>
    </row>
    <row r="7429" spans="1:5" x14ac:dyDescent="0.2">
      <c r="A7429" s="4"/>
      <c r="B7429" s="4"/>
      <c r="C7429" s="4"/>
      <c r="D7429" s="4"/>
      <c r="E7429" s="4"/>
    </row>
    <row r="7430" spans="1:5" x14ac:dyDescent="0.2">
      <c r="A7430" s="4"/>
      <c r="B7430" s="4"/>
      <c r="C7430" s="4"/>
      <c r="D7430" s="4"/>
      <c r="E7430" s="4"/>
    </row>
    <row r="7431" spans="1:5" x14ac:dyDescent="0.2">
      <c r="A7431" s="4"/>
      <c r="B7431" s="4"/>
      <c r="C7431" s="4"/>
      <c r="D7431" s="4"/>
      <c r="E7431" s="4"/>
    </row>
    <row r="7432" spans="1:5" x14ac:dyDescent="0.2">
      <c r="A7432" s="4"/>
      <c r="B7432" s="4"/>
      <c r="C7432" s="4"/>
      <c r="D7432" s="4"/>
      <c r="E7432" s="4"/>
    </row>
    <row r="7433" spans="1:5" x14ac:dyDescent="0.2">
      <c r="A7433" s="4"/>
      <c r="B7433" s="4"/>
      <c r="C7433" s="4"/>
      <c r="D7433" s="4"/>
      <c r="E7433" s="4"/>
    </row>
    <row r="7434" spans="1:5" x14ac:dyDescent="0.2">
      <c r="A7434" s="4"/>
      <c r="B7434" s="4"/>
      <c r="C7434" s="4"/>
      <c r="D7434" s="4"/>
      <c r="E7434" s="4"/>
    </row>
    <row r="7435" spans="1:5" x14ac:dyDescent="0.2">
      <c r="A7435" s="4"/>
      <c r="B7435" s="4"/>
      <c r="C7435" s="4"/>
      <c r="D7435" s="4"/>
      <c r="E7435" s="4"/>
    </row>
    <row r="7436" spans="1:5" x14ac:dyDescent="0.2">
      <c r="A7436" s="4"/>
      <c r="B7436" s="4"/>
      <c r="C7436" s="4"/>
      <c r="D7436" s="4"/>
      <c r="E7436" s="4"/>
    </row>
    <row r="7437" spans="1:5" x14ac:dyDescent="0.2">
      <c r="A7437" s="4"/>
      <c r="B7437" s="4"/>
      <c r="C7437" s="4"/>
      <c r="D7437" s="4"/>
      <c r="E7437" s="4"/>
    </row>
    <row r="7438" spans="1:5" x14ac:dyDescent="0.2">
      <c r="A7438" s="4"/>
      <c r="B7438" s="4"/>
      <c r="C7438" s="4"/>
      <c r="D7438" s="4"/>
      <c r="E7438" s="4"/>
    </row>
    <row r="7439" spans="1:5" x14ac:dyDescent="0.2">
      <c r="A7439" s="4"/>
      <c r="B7439" s="4"/>
      <c r="C7439" s="4"/>
      <c r="D7439" s="4"/>
      <c r="E7439" s="4"/>
    </row>
    <row r="7440" spans="1:5" x14ac:dyDescent="0.2">
      <c r="A7440" s="4"/>
      <c r="B7440" s="4"/>
      <c r="C7440" s="4"/>
      <c r="D7440" s="4"/>
      <c r="E7440" s="4"/>
    </row>
    <row r="7441" spans="1:5" x14ac:dyDescent="0.2">
      <c r="A7441" s="4"/>
      <c r="B7441" s="4"/>
      <c r="C7441" s="4"/>
      <c r="D7441" s="4"/>
      <c r="E7441" s="4"/>
    </row>
    <row r="7442" spans="1:5" x14ac:dyDescent="0.2">
      <c r="A7442" s="4"/>
      <c r="B7442" s="4"/>
      <c r="C7442" s="4"/>
      <c r="D7442" s="4"/>
      <c r="E7442" s="4"/>
    </row>
    <row r="7443" spans="1:5" x14ac:dyDescent="0.2">
      <c r="A7443" s="4"/>
      <c r="B7443" s="4"/>
      <c r="C7443" s="4"/>
      <c r="D7443" s="4"/>
      <c r="E7443" s="4"/>
    </row>
    <row r="7444" spans="1:5" x14ac:dyDescent="0.2">
      <c r="A7444" s="4"/>
      <c r="B7444" s="4"/>
      <c r="C7444" s="4"/>
      <c r="D7444" s="4"/>
      <c r="E7444" s="4"/>
    </row>
    <row r="7445" spans="1:5" x14ac:dyDescent="0.2">
      <c r="A7445" s="4"/>
      <c r="B7445" s="4"/>
      <c r="C7445" s="4"/>
      <c r="D7445" s="4"/>
      <c r="E7445" s="4"/>
    </row>
    <row r="7446" spans="1:5" x14ac:dyDescent="0.2">
      <c r="A7446" s="4"/>
      <c r="B7446" s="4"/>
      <c r="C7446" s="4"/>
      <c r="D7446" s="4"/>
      <c r="E7446" s="4"/>
    </row>
    <row r="7447" spans="1:5" x14ac:dyDescent="0.2">
      <c r="A7447" s="4"/>
      <c r="B7447" s="4"/>
      <c r="C7447" s="4"/>
      <c r="D7447" s="4"/>
      <c r="E7447" s="4"/>
    </row>
    <row r="7448" spans="1:5" x14ac:dyDescent="0.2">
      <c r="A7448" s="4"/>
      <c r="B7448" s="4"/>
      <c r="C7448" s="4"/>
      <c r="D7448" s="4"/>
      <c r="E7448" s="4"/>
    </row>
    <row r="7449" spans="1:5" x14ac:dyDescent="0.2">
      <c r="A7449" s="4"/>
      <c r="B7449" s="4"/>
      <c r="C7449" s="4"/>
      <c r="D7449" s="4"/>
      <c r="E7449" s="4"/>
    </row>
    <row r="7450" spans="1:5" x14ac:dyDescent="0.2">
      <c r="A7450" s="4"/>
      <c r="B7450" s="4"/>
      <c r="C7450" s="4"/>
      <c r="D7450" s="4"/>
      <c r="E7450" s="4"/>
    </row>
    <row r="7451" spans="1:5" x14ac:dyDescent="0.2">
      <c r="A7451" s="4"/>
      <c r="B7451" s="4"/>
      <c r="C7451" s="4"/>
      <c r="D7451" s="4"/>
      <c r="E7451" s="4"/>
    </row>
    <row r="7452" spans="1:5" x14ac:dyDescent="0.2">
      <c r="A7452" s="4"/>
      <c r="B7452" s="4"/>
      <c r="C7452" s="4"/>
      <c r="D7452" s="4"/>
      <c r="E7452" s="4"/>
    </row>
    <row r="7453" spans="1:5" x14ac:dyDescent="0.2">
      <c r="A7453" s="4"/>
      <c r="B7453" s="4"/>
      <c r="C7453" s="4"/>
      <c r="D7453" s="4"/>
      <c r="E7453" s="4"/>
    </row>
    <row r="7454" spans="1:5" x14ac:dyDescent="0.2">
      <c r="A7454" s="4"/>
      <c r="B7454" s="4"/>
      <c r="C7454" s="4"/>
      <c r="D7454" s="4"/>
      <c r="E7454" s="4"/>
    </row>
    <row r="7455" spans="1:5" x14ac:dyDescent="0.2">
      <c r="A7455" s="4"/>
      <c r="B7455" s="4"/>
      <c r="C7455" s="4"/>
      <c r="D7455" s="4"/>
      <c r="E7455" s="4"/>
    </row>
    <row r="7456" spans="1:5" x14ac:dyDescent="0.2">
      <c r="A7456" s="4"/>
      <c r="B7456" s="4"/>
      <c r="C7456" s="4"/>
      <c r="D7456" s="4"/>
      <c r="E7456" s="4"/>
    </row>
    <row r="7457" spans="1:5" x14ac:dyDescent="0.2">
      <c r="A7457" s="4"/>
      <c r="B7457" s="4"/>
      <c r="C7457" s="4"/>
      <c r="D7457" s="4"/>
      <c r="E7457" s="4"/>
    </row>
    <row r="7458" spans="1:5" x14ac:dyDescent="0.2">
      <c r="A7458" s="4"/>
      <c r="B7458" s="4"/>
      <c r="C7458" s="4"/>
      <c r="D7458" s="4"/>
      <c r="E7458" s="4"/>
    </row>
    <row r="7459" spans="1:5" x14ac:dyDescent="0.2">
      <c r="A7459" s="4"/>
      <c r="B7459" s="4"/>
      <c r="C7459" s="4"/>
      <c r="D7459" s="4"/>
      <c r="E7459" s="4"/>
    </row>
    <row r="7460" spans="1:5" x14ac:dyDescent="0.2">
      <c r="A7460" s="4"/>
      <c r="B7460" s="4"/>
      <c r="C7460" s="4"/>
      <c r="D7460" s="4"/>
      <c r="E7460" s="4"/>
    </row>
    <row r="7461" spans="1:5" x14ac:dyDescent="0.2">
      <c r="A7461" s="4"/>
      <c r="B7461" s="4"/>
      <c r="C7461" s="4"/>
      <c r="D7461" s="4"/>
      <c r="E7461" s="4"/>
    </row>
    <row r="7462" spans="1:5" x14ac:dyDescent="0.2">
      <c r="A7462" s="4"/>
      <c r="B7462" s="4"/>
      <c r="C7462" s="4"/>
      <c r="D7462" s="4"/>
      <c r="E7462" s="4"/>
    </row>
    <row r="7463" spans="1:5" x14ac:dyDescent="0.2">
      <c r="A7463" s="4"/>
      <c r="B7463" s="4"/>
      <c r="C7463" s="4"/>
      <c r="D7463" s="4"/>
      <c r="E7463" s="4"/>
    </row>
    <row r="7464" spans="1:5" x14ac:dyDescent="0.2">
      <c r="A7464" s="4"/>
      <c r="B7464" s="4"/>
      <c r="C7464" s="4"/>
      <c r="D7464" s="4"/>
      <c r="E7464" s="4"/>
    </row>
    <row r="7465" spans="1:5" x14ac:dyDescent="0.2">
      <c r="A7465" s="4"/>
      <c r="B7465" s="4"/>
      <c r="C7465" s="4"/>
      <c r="D7465" s="4"/>
      <c r="E7465" s="4"/>
    </row>
    <row r="7466" spans="1:5" x14ac:dyDescent="0.2">
      <c r="A7466" s="4"/>
      <c r="B7466" s="4"/>
      <c r="C7466" s="4"/>
      <c r="D7466" s="4"/>
      <c r="E7466" s="4"/>
    </row>
    <row r="7467" spans="1:5" x14ac:dyDescent="0.2">
      <c r="A7467" s="4"/>
      <c r="B7467" s="4"/>
      <c r="C7467" s="4"/>
      <c r="D7467" s="4"/>
      <c r="E7467" s="4"/>
    </row>
    <row r="7468" spans="1:5" x14ac:dyDescent="0.2">
      <c r="A7468" s="4"/>
      <c r="B7468" s="4"/>
      <c r="C7468" s="4"/>
      <c r="D7468" s="4"/>
      <c r="E7468" s="4"/>
    </row>
    <row r="7469" spans="1:5" x14ac:dyDescent="0.2">
      <c r="A7469" s="4"/>
      <c r="B7469" s="4"/>
      <c r="C7469" s="4"/>
      <c r="D7469" s="4"/>
      <c r="E7469" s="4"/>
    </row>
    <row r="7470" spans="1:5" x14ac:dyDescent="0.2">
      <c r="A7470" s="4"/>
      <c r="B7470" s="4"/>
      <c r="C7470" s="4"/>
      <c r="D7470" s="4"/>
      <c r="E7470" s="4"/>
    </row>
    <row r="7471" spans="1:5" x14ac:dyDescent="0.2">
      <c r="A7471" s="4"/>
      <c r="B7471" s="4"/>
      <c r="C7471" s="4"/>
      <c r="D7471" s="4"/>
      <c r="E7471" s="4"/>
    </row>
    <row r="7472" spans="1:5" x14ac:dyDescent="0.2">
      <c r="A7472" s="4"/>
      <c r="B7472" s="4"/>
      <c r="C7472" s="4"/>
      <c r="D7472" s="4"/>
      <c r="E7472" s="4"/>
    </row>
    <row r="7473" spans="1:5" x14ac:dyDescent="0.2">
      <c r="A7473" s="4"/>
      <c r="B7473" s="4"/>
      <c r="C7473" s="4"/>
      <c r="D7473" s="4"/>
      <c r="E7473" s="4"/>
    </row>
    <row r="7474" spans="1:5" x14ac:dyDescent="0.2">
      <c r="A7474" s="4"/>
      <c r="B7474" s="4"/>
      <c r="C7474" s="4"/>
      <c r="D7474" s="4"/>
      <c r="E7474" s="4"/>
    </row>
    <row r="7475" spans="1:5" x14ac:dyDescent="0.2">
      <c r="A7475" s="4"/>
      <c r="B7475" s="4"/>
      <c r="C7475" s="4"/>
      <c r="D7475" s="4"/>
      <c r="E7475" s="4"/>
    </row>
    <row r="7476" spans="1:5" x14ac:dyDescent="0.2">
      <c r="A7476" s="4"/>
      <c r="B7476" s="4"/>
      <c r="C7476" s="4"/>
      <c r="D7476" s="4"/>
      <c r="E7476" s="4"/>
    </row>
    <row r="7477" spans="1:5" x14ac:dyDescent="0.2">
      <c r="A7477" s="4"/>
      <c r="B7477" s="4"/>
      <c r="C7477" s="4"/>
      <c r="D7477" s="4"/>
      <c r="E7477" s="4"/>
    </row>
    <row r="7478" spans="1:5" x14ac:dyDescent="0.2">
      <c r="A7478" s="4"/>
      <c r="B7478" s="4"/>
      <c r="C7478" s="4"/>
      <c r="D7478" s="4"/>
      <c r="E7478" s="4"/>
    </row>
    <row r="7479" spans="1:5" x14ac:dyDescent="0.2">
      <c r="A7479" s="4"/>
      <c r="B7479" s="4"/>
      <c r="C7479" s="4"/>
      <c r="D7479" s="4"/>
      <c r="E7479" s="4"/>
    </row>
    <row r="7480" spans="1:5" x14ac:dyDescent="0.2">
      <c r="A7480" s="4"/>
      <c r="B7480" s="4"/>
      <c r="C7480" s="4"/>
      <c r="D7480" s="4"/>
      <c r="E7480" s="4"/>
    </row>
    <row r="7481" spans="1:5" x14ac:dyDescent="0.2">
      <c r="A7481" s="4"/>
      <c r="B7481" s="4"/>
      <c r="C7481" s="4"/>
      <c r="D7481" s="4"/>
      <c r="E7481" s="4"/>
    </row>
    <row r="7482" spans="1:5" x14ac:dyDescent="0.2">
      <c r="A7482" s="4"/>
      <c r="B7482" s="4"/>
      <c r="C7482" s="4"/>
      <c r="D7482" s="4"/>
      <c r="E7482" s="4"/>
    </row>
    <row r="7483" spans="1:5" x14ac:dyDescent="0.2">
      <c r="A7483" s="4"/>
      <c r="B7483" s="4"/>
      <c r="C7483" s="4"/>
      <c r="D7483" s="4"/>
      <c r="E7483" s="4"/>
    </row>
    <row r="7484" spans="1:5" x14ac:dyDescent="0.2">
      <c r="A7484" s="4"/>
      <c r="B7484" s="4"/>
      <c r="C7484" s="4"/>
      <c r="D7484" s="4"/>
      <c r="E7484" s="4"/>
    </row>
    <row r="7485" spans="1:5" x14ac:dyDescent="0.2">
      <c r="A7485" s="4"/>
      <c r="B7485" s="4"/>
      <c r="C7485" s="4"/>
      <c r="D7485" s="4"/>
      <c r="E7485" s="4"/>
    </row>
    <row r="7486" spans="1:5" x14ac:dyDescent="0.2">
      <c r="A7486" s="4"/>
      <c r="B7486" s="4"/>
      <c r="C7486" s="4"/>
      <c r="D7486" s="4"/>
      <c r="E7486" s="4"/>
    </row>
    <row r="7487" spans="1:5" x14ac:dyDescent="0.2">
      <c r="A7487" s="4"/>
      <c r="B7487" s="4"/>
      <c r="C7487" s="4"/>
      <c r="D7487" s="4"/>
      <c r="E7487" s="4"/>
    </row>
    <row r="7488" spans="1:5" x14ac:dyDescent="0.2">
      <c r="A7488" s="4"/>
      <c r="B7488" s="4"/>
      <c r="C7488" s="4"/>
      <c r="D7488" s="4"/>
      <c r="E7488" s="4"/>
    </row>
    <row r="7489" spans="1:5" x14ac:dyDescent="0.2">
      <c r="A7489" s="4"/>
      <c r="B7489" s="4"/>
      <c r="C7489" s="4"/>
      <c r="D7489" s="4"/>
      <c r="E7489" s="4"/>
    </row>
    <row r="7490" spans="1:5" x14ac:dyDescent="0.2">
      <c r="A7490" s="4"/>
      <c r="B7490" s="4"/>
      <c r="C7490" s="4"/>
      <c r="D7490" s="4"/>
      <c r="E7490" s="4"/>
    </row>
    <row r="7491" spans="1:5" x14ac:dyDescent="0.2">
      <c r="A7491" s="4"/>
      <c r="B7491" s="4"/>
      <c r="C7491" s="4"/>
      <c r="D7491" s="4"/>
      <c r="E7491" s="4"/>
    </row>
    <row r="7492" spans="1:5" x14ac:dyDescent="0.2">
      <c r="A7492" s="4"/>
      <c r="B7492" s="4"/>
      <c r="C7492" s="4"/>
      <c r="D7492" s="4"/>
      <c r="E7492" s="4"/>
    </row>
    <row r="7493" spans="1:5" x14ac:dyDescent="0.2">
      <c r="A7493" s="4"/>
      <c r="B7493" s="4"/>
      <c r="C7493" s="4"/>
      <c r="D7493" s="4"/>
      <c r="E7493" s="4"/>
    </row>
    <row r="7494" spans="1:5" x14ac:dyDescent="0.2">
      <c r="A7494" s="4"/>
      <c r="B7494" s="4"/>
      <c r="C7494" s="4"/>
      <c r="D7494" s="4"/>
      <c r="E7494" s="4"/>
    </row>
    <row r="7495" spans="1:5" x14ac:dyDescent="0.2">
      <c r="A7495" s="4"/>
      <c r="B7495" s="4"/>
      <c r="C7495" s="4"/>
      <c r="D7495" s="4"/>
      <c r="E7495" s="4"/>
    </row>
    <row r="7496" spans="1:5" x14ac:dyDescent="0.2">
      <c r="A7496" s="4"/>
      <c r="B7496" s="4"/>
      <c r="C7496" s="4"/>
      <c r="D7496" s="4"/>
      <c r="E7496" s="4"/>
    </row>
    <row r="7497" spans="1:5" x14ac:dyDescent="0.2">
      <c r="A7497" s="4"/>
      <c r="B7497" s="4"/>
      <c r="C7497" s="4"/>
      <c r="D7497" s="4"/>
      <c r="E7497" s="4"/>
    </row>
    <row r="7498" spans="1:5" x14ac:dyDescent="0.2">
      <c r="A7498" s="4"/>
      <c r="B7498" s="4"/>
      <c r="C7498" s="4"/>
      <c r="D7498" s="4"/>
      <c r="E7498" s="4"/>
    </row>
    <row r="7499" spans="1:5" x14ac:dyDescent="0.2">
      <c r="A7499" s="4"/>
      <c r="B7499" s="4"/>
      <c r="C7499" s="4"/>
      <c r="D7499" s="4"/>
      <c r="E7499" s="4"/>
    </row>
    <row r="7500" spans="1:5" x14ac:dyDescent="0.2">
      <c r="A7500" s="4"/>
      <c r="B7500" s="4"/>
      <c r="C7500" s="4"/>
      <c r="D7500" s="4"/>
      <c r="E7500" s="4"/>
    </row>
    <row r="7501" spans="1:5" x14ac:dyDescent="0.2">
      <c r="A7501" s="4"/>
      <c r="B7501" s="4"/>
      <c r="C7501" s="4"/>
      <c r="D7501" s="4"/>
      <c r="E7501" s="4"/>
    </row>
    <row r="7502" spans="1:5" x14ac:dyDescent="0.2">
      <c r="A7502" s="4"/>
      <c r="B7502" s="4"/>
      <c r="C7502" s="4"/>
      <c r="D7502" s="4"/>
      <c r="E7502" s="4"/>
    </row>
    <row r="7503" spans="1:5" x14ac:dyDescent="0.2">
      <c r="A7503" s="4"/>
      <c r="B7503" s="4"/>
      <c r="C7503" s="4"/>
      <c r="D7503" s="4"/>
      <c r="E7503" s="4"/>
    </row>
    <row r="7504" spans="1:5" x14ac:dyDescent="0.2">
      <c r="A7504" s="4"/>
      <c r="B7504" s="4"/>
      <c r="C7504" s="4"/>
      <c r="D7504" s="4"/>
      <c r="E7504" s="4"/>
    </row>
    <row r="7505" spans="1:5" x14ac:dyDescent="0.2">
      <c r="A7505" s="4"/>
      <c r="B7505" s="4"/>
      <c r="C7505" s="4"/>
      <c r="D7505" s="4"/>
      <c r="E7505" s="4"/>
    </row>
    <row r="7506" spans="1:5" x14ac:dyDescent="0.2">
      <c r="A7506" s="4"/>
      <c r="B7506" s="4"/>
      <c r="C7506" s="4"/>
      <c r="D7506" s="4"/>
      <c r="E7506" s="4"/>
    </row>
    <row r="7507" spans="1:5" x14ac:dyDescent="0.2">
      <c r="A7507" s="4"/>
      <c r="B7507" s="4"/>
      <c r="C7507" s="4"/>
      <c r="D7507" s="4"/>
      <c r="E7507" s="4"/>
    </row>
    <row r="7508" spans="1:5" x14ac:dyDescent="0.2">
      <c r="A7508" s="4"/>
      <c r="B7508" s="4"/>
      <c r="C7508" s="4"/>
      <c r="D7508" s="4"/>
      <c r="E7508" s="4"/>
    </row>
    <row r="7509" spans="1:5" x14ac:dyDescent="0.2">
      <c r="A7509" s="4"/>
      <c r="B7509" s="4"/>
      <c r="C7509" s="4"/>
      <c r="D7509" s="4"/>
      <c r="E7509" s="4"/>
    </row>
    <row r="7510" spans="1:5" x14ac:dyDescent="0.2">
      <c r="A7510" s="4"/>
      <c r="B7510" s="4"/>
      <c r="C7510" s="4"/>
      <c r="D7510" s="4"/>
      <c r="E7510" s="4"/>
    </row>
    <row r="7511" spans="1:5" x14ac:dyDescent="0.2">
      <c r="A7511" s="4"/>
      <c r="B7511" s="4"/>
      <c r="C7511" s="4"/>
      <c r="D7511" s="4"/>
      <c r="E7511" s="4"/>
    </row>
    <row r="7512" spans="1:5" x14ac:dyDescent="0.2">
      <c r="A7512" s="4"/>
      <c r="B7512" s="4"/>
      <c r="C7512" s="4"/>
      <c r="D7512" s="4"/>
      <c r="E7512" s="4"/>
    </row>
    <row r="7513" spans="1:5" x14ac:dyDescent="0.2">
      <c r="A7513" s="4"/>
      <c r="B7513" s="4"/>
      <c r="C7513" s="4"/>
      <c r="D7513" s="4"/>
      <c r="E7513" s="4"/>
    </row>
    <row r="7514" spans="1:5" x14ac:dyDescent="0.2">
      <c r="A7514" s="4"/>
      <c r="B7514" s="4"/>
      <c r="C7514" s="4"/>
      <c r="D7514" s="4"/>
      <c r="E7514" s="4"/>
    </row>
    <row r="7515" spans="1:5" x14ac:dyDescent="0.2">
      <c r="A7515" s="4"/>
      <c r="B7515" s="4"/>
      <c r="C7515" s="4"/>
      <c r="D7515" s="4"/>
      <c r="E7515" s="4"/>
    </row>
    <row r="7516" spans="1:5" x14ac:dyDescent="0.2">
      <c r="A7516" s="4"/>
      <c r="B7516" s="4"/>
      <c r="C7516" s="4"/>
      <c r="D7516" s="4"/>
      <c r="E7516" s="4"/>
    </row>
    <row r="7517" spans="1:5" x14ac:dyDescent="0.2">
      <c r="A7517" s="4"/>
      <c r="B7517" s="4"/>
      <c r="C7517" s="4"/>
      <c r="D7517" s="4"/>
      <c r="E7517" s="4"/>
    </row>
    <row r="7518" spans="1:5" x14ac:dyDescent="0.2">
      <c r="A7518" s="4"/>
      <c r="B7518" s="4"/>
      <c r="C7518" s="4"/>
      <c r="D7518" s="4"/>
      <c r="E7518" s="4"/>
    </row>
    <row r="7519" spans="1:5" x14ac:dyDescent="0.2">
      <c r="A7519" s="4"/>
      <c r="B7519" s="4"/>
      <c r="C7519" s="4"/>
      <c r="D7519" s="4"/>
      <c r="E7519" s="4"/>
    </row>
    <row r="7520" spans="1:5" x14ac:dyDescent="0.2">
      <c r="A7520" s="4"/>
      <c r="B7520" s="4"/>
      <c r="C7520" s="4"/>
      <c r="D7520" s="4"/>
      <c r="E7520" s="4"/>
    </row>
    <row r="7521" spans="1:5" x14ac:dyDescent="0.2">
      <c r="A7521" s="4"/>
      <c r="B7521" s="4"/>
      <c r="C7521" s="4"/>
      <c r="D7521" s="4"/>
      <c r="E7521" s="4"/>
    </row>
    <row r="7522" spans="1:5" x14ac:dyDescent="0.2">
      <c r="A7522" s="4"/>
      <c r="B7522" s="4"/>
      <c r="C7522" s="4"/>
      <c r="D7522" s="4"/>
      <c r="E7522" s="4"/>
    </row>
    <row r="7523" spans="1:5" x14ac:dyDescent="0.2">
      <c r="A7523" s="4"/>
      <c r="B7523" s="4"/>
      <c r="C7523" s="4"/>
      <c r="D7523" s="4"/>
      <c r="E7523" s="4"/>
    </row>
    <row r="7524" spans="1:5" x14ac:dyDescent="0.2">
      <c r="A7524" s="4"/>
      <c r="B7524" s="4"/>
      <c r="C7524" s="4"/>
      <c r="D7524" s="4"/>
      <c r="E7524" s="4"/>
    </row>
    <row r="7525" spans="1:5" x14ac:dyDescent="0.2">
      <c r="A7525" s="4"/>
      <c r="B7525" s="4"/>
      <c r="C7525" s="4"/>
      <c r="D7525" s="4"/>
      <c r="E7525" s="4"/>
    </row>
    <row r="7526" spans="1:5" x14ac:dyDescent="0.2">
      <c r="A7526" s="4"/>
      <c r="B7526" s="4"/>
      <c r="C7526" s="4"/>
      <c r="D7526" s="4"/>
      <c r="E7526" s="4"/>
    </row>
    <row r="7527" spans="1:5" x14ac:dyDescent="0.2">
      <c r="A7527" s="4"/>
      <c r="B7527" s="4"/>
      <c r="C7527" s="4"/>
      <c r="D7527" s="4"/>
      <c r="E7527" s="4"/>
    </row>
    <row r="7528" spans="1:5" x14ac:dyDescent="0.2">
      <c r="A7528" s="4"/>
      <c r="B7528" s="4"/>
      <c r="C7528" s="4"/>
      <c r="D7528" s="4"/>
      <c r="E7528" s="4"/>
    </row>
    <row r="7529" spans="1:5" x14ac:dyDescent="0.2">
      <c r="A7529" s="4"/>
      <c r="B7529" s="4"/>
      <c r="C7529" s="4"/>
      <c r="D7529" s="4"/>
      <c r="E7529" s="4"/>
    </row>
    <row r="7530" spans="1:5" x14ac:dyDescent="0.2">
      <c r="A7530" s="4"/>
      <c r="B7530" s="4"/>
      <c r="C7530" s="4"/>
      <c r="D7530" s="4"/>
      <c r="E7530" s="4"/>
    </row>
    <row r="7531" spans="1:5" x14ac:dyDescent="0.2">
      <c r="A7531" s="4"/>
      <c r="B7531" s="4"/>
      <c r="C7531" s="4"/>
      <c r="D7531" s="4"/>
      <c r="E7531" s="4"/>
    </row>
    <row r="7532" spans="1:5" x14ac:dyDescent="0.2">
      <c r="A7532" s="4"/>
      <c r="B7532" s="4"/>
      <c r="C7532" s="4"/>
      <c r="D7532" s="4"/>
      <c r="E7532" s="4"/>
    </row>
    <row r="7533" spans="1:5" x14ac:dyDescent="0.2">
      <c r="A7533" s="4"/>
      <c r="B7533" s="4"/>
      <c r="C7533" s="4"/>
      <c r="D7533" s="4"/>
      <c r="E7533" s="4"/>
    </row>
    <row r="7534" spans="1:5" x14ac:dyDescent="0.2">
      <c r="A7534" s="4"/>
      <c r="B7534" s="4"/>
      <c r="C7534" s="4"/>
      <c r="D7534" s="4"/>
      <c r="E7534" s="4"/>
    </row>
    <row r="7535" spans="1:5" x14ac:dyDescent="0.2">
      <c r="A7535" s="4"/>
      <c r="B7535" s="4"/>
      <c r="C7535" s="4"/>
      <c r="D7535" s="4"/>
      <c r="E7535" s="4"/>
    </row>
    <row r="7536" spans="1:5" x14ac:dyDescent="0.2">
      <c r="A7536" s="4"/>
      <c r="B7536" s="4"/>
      <c r="C7536" s="4"/>
      <c r="D7536" s="4"/>
      <c r="E7536" s="4"/>
    </row>
    <row r="7537" spans="1:5" x14ac:dyDescent="0.2">
      <c r="A7537" s="4"/>
      <c r="B7537" s="4"/>
      <c r="C7537" s="4"/>
      <c r="D7537" s="4"/>
      <c r="E7537" s="4"/>
    </row>
    <row r="7538" spans="1:5" x14ac:dyDescent="0.2">
      <c r="A7538" s="4"/>
      <c r="B7538" s="4"/>
      <c r="C7538" s="4"/>
      <c r="D7538" s="4"/>
      <c r="E7538" s="4"/>
    </row>
    <row r="7539" spans="1:5" x14ac:dyDescent="0.2">
      <c r="A7539" s="4"/>
      <c r="B7539" s="4"/>
      <c r="C7539" s="4"/>
      <c r="D7539" s="4"/>
      <c r="E7539" s="4"/>
    </row>
    <row r="7540" spans="1:5" x14ac:dyDescent="0.2">
      <c r="A7540" s="4"/>
      <c r="B7540" s="4"/>
      <c r="C7540" s="4"/>
      <c r="D7540" s="4"/>
      <c r="E7540" s="4"/>
    </row>
    <row r="7541" spans="1:5" x14ac:dyDescent="0.2">
      <c r="A7541" s="4"/>
      <c r="B7541" s="4"/>
      <c r="C7541" s="4"/>
      <c r="D7541" s="4"/>
      <c r="E7541" s="4"/>
    </row>
    <row r="7542" spans="1:5" x14ac:dyDescent="0.2">
      <c r="A7542" s="4"/>
      <c r="B7542" s="4"/>
      <c r="C7542" s="4"/>
      <c r="D7542" s="4"/>
      <c r="E7542" s="4"/>
    </row>
    <row r="7543" spans="1:5" x14ac:dyDescent="0.2">
      <c r="A7543" s="4"/>
      <c r="B7543" s="4"/>
      <c r="C7543" s="4"/>
      <c r="D7543" s="4"/>
      <c r="E7543" s="4"/>
    </row>
    <row r="7544" spans="1:5" x14ac:dyDescent="0.2">
      <c r="A7544" s="4"/>
      <c r="B7544" s="4"/>
      <c r="C7544" s="4"/>
      <c r="D7544" s="4"/>
      <c r="E7544" s="4"/>
    </row>
    <row r="7545" spans="1:5" x14ac:dyDescent="0.2">
      <c r="A7545" s="4"/>
      <c r="B7545" s="4"/>
      <c r="C7545" s="4"/>
      <c r="D7545" s="4"/>
      <c r="E7545" s="4"/>
    </row>
    <row r="7546" spans="1:5" x14ac:dyDescent="0.2">
      <c r="A7546" s="4"/>
      <c r="B7546" s="4"/>
      <c r="C7546" s="4"/>
      <c r="D7546" s="4"/>
      <c r="E7546" s="4"/>
    </row>
    <row r="7547" spans="1:5" x14ac:dyDescent="0.2">
      <c r="A7547" s="4"/>
      <c r="B7547" s="4"/>
      <c r="C7547" s="4"/>
      <c r="D7547" s="4"/>
      <c r="E7547" s="4"/>
    </row>
    <row r="7548" spans="1:5" x14ac:dyDescent="0.2">
      <c r="A7548" s="4"/>
      <c r="B7548" s="4"/>
      <c r="C7548" s="4"/>
      <c r="D7548" s="4"/>
      <c r="E7548" s="4"/>
    </row>
    <row r="7549" spans="1:5" x14ac:dyDescent="0.2">
      <c r="A7549" s="4"/>
      <c r="B7549" s="4"/>
      <c r="C7549" s="4"/>
      <c r="D7549" s="4"/>
      <c r="E7549" s="4"/>
    </row>
    <row r="7550" spans="1:5" x14ac:dyDescent="0.2">
      <c r="A7550" s="4"/>
      <c r="B7550" s="4"/>
      <c r="C7550" s="4"/>
      <c r="D7550" s="4"/>
      <c r="E7550" s="4"/>
    </row>
    <row r="7551" spans="1:5" x14ac:dyDescent="0.2">
      <c r="A7551" s="4"/>
      <c r="B7551" s="4"/>
      <c r="C7551" s="4"/>
      <c r="D7551" s="4"/>
      <c r="E7551" s="4"/>
    </row>
    <row r="7552" spans="1:5" x14ac:dyDescent="0.2">
      <c r="A7552" s="4"/>
      <c r="B7552" s="4"/>
      <c r="C7552" s="4"/>
      <c r="D7552" s="4"/>
      <c r="E7552" s="4"/>
    </row>
    <row r="7553" spans="1:5" x14ac:dyDescent="0.2">
      <c r="A7553" s="4"/>
      <c r="B7553" s="4"/>
      <c r="C7553" s="4"/>
      <c r="D7553" s="4"/>
      <c r="E7553" s="4"/>
    </row>
    <row r="7554" spans="1:5" x14ac:dyDescent="0.2">
      <c r="A7554" s="4"/>
      <c r="B7554" s="4"/>
      <c r="C7554" s="4"/>
      <c r="D7554" s="4"/>
      <c r="E7554" s="4"/>
    </row>
    <row r="7555" spans="1:5" x14ac:dyDescent="0.2">
      <c r="A7555" s="4"/>
      <c r="B7555" s="4"/>
      <c r="C7555" s="4"/>
      <c r="D7555" s="4"/>
      <c r="E7555" s="4"/>
    </row>
    <row r="7556" spans="1:5" x14ac:dyDescent="0.2">
      <c r="A7556" s="4"/>
      <c r="B7556" s="4"/>
      <c r="C7556" s="4"/>
      <c r="D7556" s="4"/>
      <c r="E7556" s="4"/>
    </row>
    <row r="7557" spans="1:5" x14ac:dyDescent="0.2">
      <c r="A7557" s="4"/>
      <c r="B7557" s="4"/>
      <c r="C7557" s="4"/>
      <c r="D7557" s="4"/>
      <c r="E7557" s="4"/>
    </row>
    <row r="7558" spans="1:5" x14ac:dyDescent="0.2">
      <c r="A7558" s="4"/>
      <c r="B7558" s="4"/>
      <c r="C7558" s="4"/>
      <c r="D7558" s="4"/>
      <c r="E7558" s="4"/>
    </row>
    <row r="7559" spans="1:5" x14ac:dyDescent="0.2">
      <c r="A7559" s="4"/>
      <c r="B7559" s="4"/>
      <c r="C7559" s="4"/>
      <c r="D7559" s="4"/>
      <c r="E7559" s="4"/>
    </row>
    <row r="7560" spans="1:5" x14ac:dyDescent="0.2">
      <c r="A7560" s="4"/>
      <c r="B7560" s="4"/>
      <c r="C7560" s="4"/>
      <c r="D7560" s="4"/>
      <c r="E7560" s="4"/>
    </row>
    <row r="7561" spans="1:5" x14ac:dyDescent="0.2">
      <c r="A7561" s="4"/>
      <c r="B7561" s="4"/>
      <c r="C7561" s="4"/>
      <c r="D7561" s="4"/>
      <c r="E7561" s="4"/>
    </row>
    <row r="7562" spans="1:5" x14ac:dyDescent="0.2">
      <c r="A7562" s="4"/>
      <c r="B7562" s="4"/>
      <c r="C7562" s="4"/>
      <c r="D7562" s="4"/>
      <c r="E7562" s="4"/>
    </row>
    <row r="7563" spans="1:5" x14ac:dyDescent="0.2">
      <c r="A7563" s="4"/>
      <c r="B7563" s="4"/>
      <c r="C7563" s="4"/>
      <c r="D7563" s="4"/>
      <c r="E7563" s="4"/>
    </row>
    <row r="7564" spans="1:5" x14ac:dyDescent="0.2">
      <c r="A7564" s="4"/>
      <c r="B7564" s="4"/>
      <c r="C7564" s="4"/>
      <c r="D7564" s="4"/>
      <c r="E7564" s="4"/>
    </row>
    <row r="7565" spans="1:5" x14ac:dyDescent="0.2">
      <c r="A7565" s="4"/>
      <c r="B7565" s="4"/>
      <c r="C7565" s="4"/>
      <c r="D7565" s="4"/>
      <c r="E7565" s="4"/>
    </row>
    <row r="7566" spans="1:5" x14ac:dyDescent="0.2">
      <c r="A7566" s="4"/>
      <c r="B7566" s="4"/>
      <c r="C7566" s="4"/>
      <c r="D7566" s="4"/>
      <c r="E7566" s="4"/>
    </row>
    <row r="7567" spans="1:5" x14ac:dyDescent="0.2">
      <c r="A7567" s="4"/>
      <c r="B7567" s="4"/>
      <c r="C7567" s="4"/>
      <c r="D7567" s="4"/>
      <c r="E7567" s="4"/>
    </row>
    <row r="7568" spans="1:5" x14ac:dyDescent="0.2">
      <c r="A7568" s="4"/>
      <c r="B7568" s="4"/>
      <c r="C7568" s="4"/>
      <c r="D7568" s="4"/>
      <c r="E7568" s="4"/>
    </row>
    <row r="7569" spans="1:5" x14ac:dyDescent="0.2">
      <c r="A7569" s="4"/>
      <c r="B7569" s="4"/>
      <c r="C7569" s="4"/>
      <c r="D7569" s="4"/>
      <c r="E7569" s="4"/>
    </row>
    <row r="7570" spans="1:5" x14ac:dyDescent="0.2">
      <c r="A7570" s="4"/>
      <c r="B7570" s="4"/>
      <c r="C7570" s="4"/>
      <c r="D7570" s="4"/>
      <c r="E7570" s="4"/>
    </row>
    <row r="7571" spans="1:5" x14ac:dyDescent="0.2">
      <c r="A7571" s="4"/>
      <c r="B7571" s="4"/>
      <c r="C7571" s="4"/>
      <c r="D7571" s="4"/>
      <c r="E7571" s="4"/>
    </row>
    <row r="7572" spans="1:5" x14ac:dyDescent="0.2">
      <c r="A7572" s="4"/>
      <c r="B7572" s="4"/>
      <c r="C7572" s="4"/>
      <c r="D7572" s="4"/>
      <c r="E7572" s="4"/>
    </row>
    <row r="7573" spans="1:5" x14ac:dyDescent="0.2">
      <c r="A7573" s="4"/>
      <c r="B7573" s="4"/>
      <c r="C7573" s="4"/>
      <c r="D7573" s="4"/>
      <c r="E7573" s="4"/>
    </row>
    <row r="7574" spans="1:5" x14ac:dyDescent="0.2">
      <c r="A7574" s="4"/>
      <c r="B7574" s="4"/>
      <c r="C7574" s="4"/>
      <c r="D7574" s="4"/>
      <c r="E7574" s="4"/>
    </row>
    <row r="7575" spans="1:5" x14ac:dyDescent="0.2">
      <c r="A7575" s="4"/>
      <c r="B7575" s="4"/>
      <c r="C7575" s="4"/>
      <c r="D7575" s="4"/>
      <c r="E7575" s="4"/>
    </row>
    <row r="7576" spans="1:5" x14ac:dyDescent="0.2">
      <c r="A7576" s="4"/>
      <c r="B7576" s="4"/>
      <c r="C7576" s="4"/>
      <c r="D7576" s="4"/>
      <c r="E7576" s="4"/>
    </row>
    <row r="7577" spans="1:5" x14ac:dyDescent="0.2">
      <c r="A7577" s="4"/>
      <c r="B7577" s="4"/>
      <c r="C7577" s="4"/>
      <c r="D7577" s="4"/>
      <c r="E7577" s="4"/>
    </row>
    <row r="7578" spans="1:5" x14ac:dyDescent="0.2">
      <c r="A7578" s="4"/>
      <c r="B7578" s="4"/>
      <c r="C7578" s="4"/>
      <c r="D7578" s="4"/>
      <c r="E7578" s="4"/>
    </row>
    <row r="7579" spans="1:5" x14ac:dyDescent="0.2">
      <c r="A7579" s="4"/>
      <c r="B7579" s="4"/>
      <c r="C7579" s="4"/>
      <c r="D7579" s="4"/>
      <c r="E7579" s="4"/>
    </row>
    <row r="7580" spans="1:5" x14ac:dyDescent="0.2">
      <c r="A7580" s="4"/>
      <c r="B7580" s="4"/>
      <c r="C7580" s="4"/>
      <c r="D7580" s="4"/>
      <c r="E7580" s="4"/>
    </row>
    <row r="7581" spans="1:5" x14ac:dyDescent="0.2">
      <c r="A7581" s="4"/>
      <c r="B7581" s="4"/>
      <c r="C7581" s="4"/>
      <c r="D7581" s="4"/>
      <c r="E7581" s="4"/>
    </row>
    <row r="7582" spans="1:5" x14ac:dyDescent="0.2">
      <c r="A7582" s="4"/>
      <c r="B7582" s="4"/>
      <c r="C7582" s="4"/>
      <c r="D7582" s="4"/>
      <c r="E7582" s="4"/>
    </row>
    <row r="7583" spans="1:5" x14ac:dyDescent="0.2">
      <c r="A7583" s="4"/>
      <c r="B7583" s="4"/>
      <c r="C7583" s="4"/>
      <c r="D7583" s="4"/>
      <c r="E7583" s="4"/>
    </row>
    <row r="7584" spans="1:5" x14ac:dyDescent="0.2">
      <c r="A7584" s="4"/>
      <c r="B7584" s="4"/>
      <c r="C7584" s="4"/>
      <c r="D7584" s="4"/>
      <c r="E7584" s="4"/>
    </row>
    <row r="7585" spans="1:5" x14ac:dyDescent="0.2">
      <c r="A7585" s="4"/>
      <c r="B7585" s="4"/>
      <c r="C7585" s="4"/>
      <c r="D7585" s="4"/>
      <c r="E7585" s="4"/>
    </row>
    <row r="7586" spans="1:5" x14ac:dyDescent="0.2">
      <c r="A7586" s="4"/>
      <c r="B7586" s="4"/>
      <c r="C7586" s="4"/>
      <c r="D7586" s="4"/>
      <c r="E7586" s="4"/>
    </row>
    <row r="7587" spans="1:5" x14ac:dyDescent="0.2">
      <c r="A7587" s="4"/>
      <c r="B7587" s="4"/>
      <c r="C7587" s="4"/>
      <c r="D7587" s="4"/>
      <c r="E7587" s="4"/>
    </row>
    <row r="7588" spans="1:5" x14ac:dyDescent="0.2">
      <c r="A7588" s="4"/>
      <c r="B7588" s="4"/>
      <c r="C7588" s="4"/>
      <c r="D7588" s="4"/>
      <c r="E7588" s="4"/>
    </row>
    <row r="7589" spans="1:5" x14ac:dyDescent="0.2">
      <c r="A7589" s="4"/>
      <c r="B7589" s="4"/>
      <c r="C7589" s="4"/>
      <c r="D7589" s="4"/>
      <c r="E7589" s="4"/>
    </row>
    <row r="7590" spans="1:5" x14ac:dyDescent="0.2">
      <c r="A7590" s="4"/>
      <c r="B7590" s="4"/>
      <c r="C7590" s="4"/>
      <c r="D7590" s="4"/>
      <c r="E7590" s="4"/>
    </row>
    <row r="7591" spans="1:5" x14ac:dyDescent="0.2">
      <c r="A7591" s="4"/>
      <c r="B7591" s="4"/>
      <c r="C7591" s="4"/>
      <c r="D7591" s="4"/>
      <c r="E7591" s="4"/>
    </row>
    <row r="7592" spans="1:5" x14ac:dyDescent="0.2">
      <c r="A7592" s="4"/>
      <c r="B7592" s="4"/>
      <c r="C7592" s="4"/>
      <c r="D7592" s="4"/>
      <c r="E7592" s="4"/>
    </row>
    <row r="7593" spans="1:5" x14ac:dyDescent="0.2">
      <c r="A7593" s="4"/>
      <c r="B7593" s="4"/>
      <c r="C7593" s="4"/>
      <c r="D7593" s="4"/>
      <c r="E7593" s="4"/>
    </row>
    <row r="7594" spans="1:5" x14ac:dyDescent="0.2">
      <c r="A7594" s="4"/>
      <c r="B7594" s="4"/>
      <c r="C7594" s="4"/>
      <c r="D7594" s="4"/>
      <c r="E7594" s="4"/>
    </row>
    <row r="7595" spans="1:5" x14ac:dyDescent="0.2">
      <c r="A7595" s="4"/>
      <c r="B7595" s="4"/>
      <c r="C7595" s="4"/>
      <c r="D7595" s="4"/>
      <c r="E7595" s="4"/>
    </row>
    <row r="7596" spans="1:5" x14ac:dyDescent="0.2">
      <c r="A7596" s="4"/>
      <c r="B7596" s="4"/>
      <c r="C7596" s="4"/>
      <c r="D7596" s="4"/>
      <c r="E7596" s="4"/>
    </row>
    <row r="7597" spans="1:5" x14ac:dyDescent="0.2">
      <c r="A7597" s="4"/>
      <c r="B7597" s="4"/>
      <c r="C7597" s="4"/>
      <c r="D7597" s="4"/>
      <c r="E7597" s="4"/>
    </row>
    <row r="7598" spans="1:5" x14ac:dyDescent="0.2">
      <c r="A7598" s="4"/>
      <c r="B7598" s="4"/>
      <c r="C7598" s="4"/>
      <c r="D7598" s="4"/>
      <c r="E7598" s="4"/>
    </row>
    <row r="7599" spans="1:5" x14ac:dyDescent="0.2">
      <c r="A7599" s="4"/>
      <c r="B7599" s="4"/>
      <c r="C7599" s="4"/>
      <c r="D7599" s="4"/>
      <c r="E7599" s="4"/>
    </row>
    <row r="7600" spans="1:5" x14ac:dyDescent="0.2">
      <c r="A7600" s="4"/>
      <c r="B7600" s="4"/>
      <c r="C7600" s="4"/>
      <c r="D7600" s="4"/>
      <c r="E7600" s="4"/>
    </row>
    <row r="7601" spans="1:5" x14ac:dyDescent="0.2">
      <c r="A7601" s="4"/>
      <c r="B7601" s="4"/>
      <c r="C7601" s="4"/>
      <c r="D7601" s="4"/>
      <c r="E7601" s="4"/>
    </row>
    <row r="7602" spans="1:5" x14ac:dyDescent="0.2">
      <c r="A7602" s="4"/>
      <c r="B7602" s="4"/>
      <c r="C7602" s="4"/>
      <c r="D7602" s="4"/>
      <c r="E7602" s="4"/>
    </row>
    <row r="7603" spans="1:5" x14ac:dyDescent="0.2">
      <c r="A7603" s="4"/>
      <c r="B7603" s="4"/>
      <c r="C7603" s="4"/>
      <c r="D7603" s="4"/>
      <c r="E7603" s="4"/>
    </row>
    <row r="7604" spans="1:5" x14ac:dyDescent="0.2">
      <c r="A7604" s="4"/>
      <c r="B7604" s="4"/>
      <c r="C7604" s="4"/>
      <c r="D7604" s="4"/>
      <c r="E7604" s="4"/>
    </row>
    <row r="7605" spans="1:5" x14ac:dyDescent="0.2">
      <c r="A7605" s="4"/>
      <c r="B7605" s="4"/>
      <c r="C7605" s="4"/>
      <c r="D7605" s="4"/>
      <c r="E7605" s="4"/>
    </row>
    <row r="7606" spans="1:5" x14ac:dyDescent="0.2">
      <c r="A7606" s="4"/>
      <c r="B7606" s="4"/>
      <c r="C7606" s="4"/>
      <c r="D7606" s="4"/>
      <c r="E7606" s="4"/>
    </row>
    <row r="7607" spans="1:5" x14ac:dyDescent="0.2">
      <c r="A7607" s="4"/>
      <c r="B7607" s="4"/>
      <c r="C7607" s="4"/>
      <c r="D7607" s="4"/>
      <c r="E7607" s="4"/>
    </row>
    <row r="7608" spans="1:5" x14ac:dyDescent="0.2">
      <c r="A7608" s="4"/>
      <c r="B7608" s="4"/>
      <c r="C7608" s="4"/>
      <c r="D7608" s="4"/>
      <c r="E7608" s="4"/>
    </row>
    <row r="7609" spans="1:5" x14ac:dyDescent="0.2">
      <c r="A7609" s="4"/>
      <c r="B7609" s="4"/>
      <c r="C7609" s="4"/>
      <c r="D7609" s="4"/>
      <c r="E7609" s="4"/>
    </row>
    <row r="7610" spans="1:5" x14ac:dyDescent="0.2">
      <c r="A7610" s="4"/>
      <c r="B7610" s="4"/>
      <c r="C7610" s="4"/>
      <c r="D7610" s="4"/>
      <c r="E7610" s="4"/>
    </row>
    <row r="7611" spans="1:5" x14ac:dyDescent="0.2">
      <c r="A7611" s="4"/>
      <c r="B7611" s="4"/>
      <c r="C7611" s="4"/>
      <c r="D7611" s="4"/>
      <c r="E7611" s="4"/>
    </row>
    <row r="7612" spans="1:5" x14ac:dyDescent="0.2">
      <c r="A7612" s="4"/>
      <c r="B7612" s="4"/>
      <c r="C7612" s="4"/>
      <c r="D7612" s="4"/>
      <c r="E7612" s="4"/>
    </row>
    <row r="7613" spans="1:5" x14ac:dyDescent="0.2">
      <c r="A7613" s="4"/>
      <c r="B7613" s="4"/>
      <c r="C7613" s="4"/>
      <c r="D7613" s="4"/>
      <c r="E7613" s="4"/>
    </row>
    <row r="7614" spans="1:5" x14ac:dyDescent="0.2">
      <c r="A7614" s="4"/>
      <c r="B7614" s="4"/>
      <c r="C7614" s="4"/>
      <c r="D7614" s="4"/>
      <c r="E7614" s="4"/>
    </row>
    <row r="7615" spans="1:5" x14ac:dyDescent="0.2">
      <c r="A7615" s="4"/>
      <c r="B7615" s="4"/>
      <c r="C7615" s="4"/>
      <c r="D7615" s="4"/>
      <c r="E7615" s="4"/>
    </row>
    <row r="7616" spans="1:5" x14ac:dyDescent="0.2">
      <c r="A7616" s="4"/>
      <c r="B7616" s="4"/>
      <c r="C7616" s="4"/>
      <c r="D7616" s="4"/>
      <c r="E7616" s="4"/>
    </row>
    <row r="7617" spans="1:5" x14ac:dyDescent="0.2">
      <c r="A7617" s="4"/>
      <c r="B7617" s="4"/>
      <c r="C7617" s="4"/>
      <c r="D7617" s="4"/>
      <c r="E7617" s="4"/>
    </row>
    <row r="7618" spans="1:5" x14ac:dyDescent="0.2">
      <c r="A7618" s="4"/>
      <c r="B7618" s="4"/>
      <c r="C7618" s="4"/>
      <c r="D7618" s="4"/>
      <c r="E7618" s="4"/>
    </row>
    <row r="7619" spans="1:5" x14ac:dyDescent="0.2">
      <c r="A7619" s="4"/>
      <c r="B7619" s="4"/>
      <c r="C7619" s="4"/>
      <c r="D7619" s="4"/>
      <c r="E7619" s="4"/>
    </row>
    <row r="7620" spans="1:5" x14ac:dyDescent="0.2">
      <c r="A7620" s="4"/>
      <c r="B7620" s="4"/>
      <c r="C7620" s="4"/>
      <c r="D7620" s="4"/>
      <c r="E7620" s="4"/>
    </row>
    <row r="7621" spans="1:5" x14ac:dyDescent="0.2">
      <c r="A7621" s="4"/>
      <c r="B7621" s="4"/>
      <c r="C7621" s="4"/>
      <c r="D7621" s="4"/>
      <c r="E7621" s="4"/>
    </row>
    <row r="7622" spans="1:5" x14ac:dyDescent="0.2">
      <c r="A7622" s="4"/>
      <c r="B7622" s="4"/>
      <c r="C7622" s="4"/>
      <c r="D7622" s="4"/>
      <c r="E7622" s="4"/>
    </row>
    <row r="7623" spans="1:5" x14ac:dyDescent="0.2">
      <c r="A7623" s="4"/>
      <c r="B7623" s="4"/>
      <c r="C7623" s="4"/>
      <c r="D7623" s="4"/>
      <c r="E7623" s="4"/>
    </row>
    <row r="7624" spans="1:5" x14ac:dyDescent="0.2">
      <c r="A7624" s="4"/>
      <c r="B7624" s="4"/>
      <c r="C7624" s="4"/>
      <c r="D7624" s="4"/>
      <c r="E7624" s="4"/>
    </row>
    <row r="7625" spans="1:5" x14ac:dyDescent="0.2">
      <c r="A7625" s="4"/>
      <c r="B7625" s="4"/>
      <c r="C7625" s="4"/>
      <c r="D7625" s="4"/>
      <c r="E7625" s="4"/>
    </row>
    <row r="7626" spans="1:5" x14ac:dyDescent="0.2">
      <c r="A7626" s="4"/>
      <c r="B7626" s="4"/>
      <c r="C7626" s="4"/>
      <c r="D7626" s="4"/>
      <c r="E7626" s="4"/>
    </row>
    <row r="7627" spans="1:5" x14ac:dyDescent="0.2">
      <c r="A7627" s="4"/>
      <c r="B7627" s="4"/>
      <c r="C7627" s="4"/>
      <c r="D7627" s="4"/>
      <c r="E7627" s="4"/>
    </row>
    <row r="7628" spans="1:5" x14ac:dyDescent="0.2">
      <c r="A7628" s="4"/>
      <c r="B7628" s="4"/>
      <c r="C7628" s="4"/>
      <c r="D7628" s="4"/>
      <c r="E7628" s="4"/>
    </row>
    <row r="7629" spans="1:5" x14ac:dyDescent="0.2">
      <c r="A7629" s="4"/>
      <c r="B7629" s="4"/>
      <c r="C7629" s="4"/>
      <c r="D7629" s="4"/>
      <c r="E7629" s="4"/>
    </row>
    <row r="7630" spans="1:5" x14ac:dyDescent="0.2">
      <c r="A7630" s="4"/>
      <c r="B7630" s="4"/>
      <c r="C7630" s="4"/>
      <c r="D7630" s="4"/>
      <c r="E7630" s="4"/>
    </row>
    <row r="7631" spans="1:5" x14ac:dyDescent="0.2">
      <c r="A7631" s="4"/>
      <c r="B7631" s="4"/>
      <c r="C7631" s="4"/>
      <c r="D7631" s="4"/>
      <c r="E7631" s="4"/>
    </row>
    <row r="7632" spans="1:5" x14ac:dyDescent="0.2">
      <c r="A7632" s="4"/>
      <c r="B7632" s="4"/>
      <c r="C7632" s="4"/>
      <c r="D7632" s="4"/>
      <c r="E7632" s="4"/>
    </row>
    <row r="7633" spans="1:5" x14ac:dyDescent="0.2">
      <c r="A7633" s="4"/>
      <c r="B7633" s="4"/>
      <c r="C7633" s="4"/>
      <c r="D7633" s="4"/>
      <c r="E7633" s="4"/>
    </row>
    <row r="7634" spans="1:5" x14ac:dyDescent="0.2">
      <c r="A7634" s="4"/>
      <c r="B7634" s="4"/>
      <c r="C7634" s="4"/>
      <c r="D7634" s="4"/>
      <c r="E7634" s="4"/>
    </row>
    <row r="7635" spans="1:5" x14ac:dyDescent="0.2">
      <c r="A7635" s="4"/>
      <c r="B7635" s="4"/>
      <c r="C7635" s="4"/>
      <c r="D7635" s="4"/>
      <c r="E7635" s="4"/>
    </row>
    <row r="7636" spans="1:5" x14ac:dyDescent="0.2">
      <c r="A7636" s="4"/>
      <c r="B7636" s="4"/>
      <c r="C7636" s="4"/>
      <c r="D7636" s="4"/>
      <c r="E7636" s="4"/>
    </row>
    <row r="7637" spans="1:5" x14ac:dyDescent="0.2">
      <c r="A7637" s="4"/>
      <c r="B7637" s="4"/>
      <c r="C7637" s="4"/>
      <c r="D7637" s="4"/>
      <c r="E7637" s="4"/>
    </row>
    <row r="7638" spans="1:5" x14ac:dyDescent="0.2">
      <c r="A7638" s="4"/>
      <c r="B7638" s="4"/>
      <c r="C7638" s="4"/>
      <c r="D7638" s="4"/>
      <c r="E7638" s="4"/>
    </row>
    <row r="7639" spans="1:5" x14ac:dyDescent="0.2">
      <c r="A7639" s="4"/>
      <c r="B7639" s="4"/>
      <c r="C7639" s="4"/>
      <c r="D7639" s="4"/>
      <c r="E7639" s="4"/>
    </row>
    <row r="7640" spans="1:5" x14ac:dyDescent="0.2">
      <c r="A7640" s="4"/>
      <c r="B7640" s="4"/>
      <c r="C7640" s="4"/>
      <c r="D7640" s="4"/>
      <c r="E7640" s="4"/>
    </row>
    <row r="7641" spans="1:5" x14ac:dyDescent="0.2">
      <c r="A7641" s="4"/>
      <c r="B7641" s="4"/>
      <c r="C7641" s="4"/>
      <c r="D7641" s="4"/>
      <c r="E7641" s="4"/>
    </row>
    <row r="7642" spans="1:5" x14ac:dyDescent="0.2">
      <c r="A7642" s="4"/>
      <c r="B7642" s="4"/>
      <c r="C7642" s="4"/>
      <c r="D7642" s="4"/>
      <c r="E7642" s="4"/>
    </row>
    <row r="7643" spans="1:5" x14ac:dyDescent="0.2">
      <c r="A7643" s="4"/>
      <c r="B7643" s="4"/>
      <c r="C7643" s="4"/>
      <c r="D7643" s="4"/>
      <c r="E7643" s="4"/>
    </row>
    <row r="7644" spans="1:5" x14ac:dyDescent="0.2">
      <c r="A7644" s="4"/>
      <c r="B7644" s="4"/>
      <c r="C7644" s="4"/>
      <c r="D7644" s="4"/>
      <c r="E7644" s="4"/>
    </row>
    <row r="7645" spans="1:5" x14ac:dyDescent="0.2">
      <c r="A7645" s="4"/>
      <c r="B7645" s="4"/>
      <c r="C7645" s="4"/>
      <c r="D7645" s="4"/>
      <c r="E7645" s="4"/>
    </row>
    <row r="7646" spans="1:5" x14ac:dyDescent="0.2">
      <c r="A7646" s="4"/>
      <c r="B7646" s="4"/>
      <c r="C7646" s="4"/>
      <c r="D7646" s="4"/>
      <c r="E7646" s="4"/>
    </row>
    <row r="7647" spans="1:5" x14ac:dyDescent="0.2">
      <c r="A7647" s="4"/>
      <c r="B7647" s="4"/>
      <c r="C7647" s="4"/>
      <c r="D7647" s="4"/>
      <c r="E7647" s="4"/>
    </row>
    <row r="7648" spans="1:5" x14ac:dyDescent="0.2">
      <c r="A7648" s="4"/>
      <c r="B7648" s="4"/>
      <c r="C7648" s="4"/>
      <c r="D7648" s="4"/>
      <c r="E7648" s="4"/>
    </row>
    <row r="7649" spans="1:5" x14ac:dyDescent="0.2">
      <c r="A7649" s="4"/>
      <c r="B7649" s="4"/>
      <c r="C7649" s="4"/>
      <c r="D7649" s="4"/>
      <c r="E7649" s="4"/>
    </row>
    <row r="7650" spans="1:5" x14ac:dyDescent="0.2">
      <c r="A7650" s="4"/>
      <c r="B7650" s="4"/>
      <c r="C7650" s="4"/>
      <c r="D7650" s="4"/>
      <c r="E7650" s="4"/>
    </row>
    <row r="7651" spans="1:5" x14ac:dyDescent="0.2">
      <c r="A7651" s="4"/>
      <c r="B7651" s="4"/>
      <c r="C7651" s="4"/>
      <c r="D7651" s="4"/>
      <c r="E7651" s="4"/>
    </row>
    <row r="7652" spans="1:5" x14ac:dyDescent="0.2">
      <c r="A7652" s="4"/>
      <c r="B7652" s="4"/>
      <c r="C7652" s="4"/>
      <c r="D7652" s="4"/>
      <c r="E7652" s="4"/>
    </row>
    <row r="7653" spans="1:5" x14ac:dyDescent="0.2">
      <c r="A7653" s="4"/>
      <c r="B7653" s="4"/>
      <c r="C7653" s="4"/>
      <c r="D7653" s="4"/>
      <c r="E7653" s="4"/>
    </row>
    <row r="7654" spans="1:5" x14ac:dyDescent="0.2">
      <c r="A7654" s="4"/>
      <c r="B7654" s="4"/>
      <c r="C7654" s="4"/>
      <c r="D7654" s="4"/>
      <c r="E7654" s="4"/>
    </row>
    <row r="7655" spans="1:5" x14ac:dyDescent="0.2">
      <c r="A7655" s="4"/>
      <c r="B7655" s="4"/>
      <c r="C7655" s="4"/>
      <c r="D7655" s="4"/>
      <c r="E7655" s="4"/>
    </row>
    <row r="7656" spans="1:5" x14ac:dyDescent="0.2">
      <c r="A7656" s="4"/>
      <c r="B7656" s="4"/>
      <c r="C7656" s="4"/>
      <c r="D7656" s="4"/>
      <c r="E7656" s="4"/>
    </row>
    <row r="7657" spans="1:5" x14ac:dyDescent="0.2">
      <c r="A7657" s="4"/>
      <c r="B7657" s="4"/>
      <c r="C7657" s="4"/>
      <c r="D7657" s="4"/>
      <c r="E7657" s="4"/>
    </row>
    <row r="7658" spans="1:5" x14ac:dyDescent="0.2">
      <c r="A7658" s="4"/>
      <c r="B7658" s="4"/>
      <c r="C7658" s="4"/>
      <c r="D7658" s="4"/>
      <c r="E7658" s="4"/>
    </row>
    <row r="7659" spans="1:5" x14ac:dyDescent="0.2">
      <c r="A7659" s="4"/>
      <c r="B7659" s="4"/>
      <c r="C7659" s="4"/>
      <c r="D7659" s="4"/>
      <c r="E7659" s="4"/>
    </row>
    <row r="7660" spans="1:5" x14ac:dyDescent="0.2">
      <c r="A7660" s="4"/>
      <c r="B7660" s="4"/>
      <c r="C7660" s="4"/>
      <c r="D7660" s="4"/>
      <c r="E7660" s="4"/>
    </row>
    <row r="7661" spans="1:5" x14ac:dyDescent="0.2">
      <c r="A7661" s="4"/>
      <c r="B7661" s="4"/>
      <c r="C7661" s="4"/>
      <c r="D7661" s="4"/>
      <c r="E7661" s="4"/>
    </row>
    <row r="7662" spans="1:5" x14ac:dyDescent="0.2">
      <c r="A7662" s="4"/>
      <c r="B7662" s="4"/>
      <c r="C7662" s="4"/>
      <c r="D7662" s="4"/>
      <c r="E7662" s="4"/>
    </row>
    <row r="7663" spans="1:5" x14ac:dyDescent="0.2">
      <c r="A7663" s="4"/>
      <c r="B7663" s="4"/>
      <c r="C7663" s="4"/>
      <c r="D7663" s="4"/>
      <c r="E7663" s="4"/>
    </row>
    <row r="7664" spans="1:5" x14ac:dyDescent="0.2">
      <c r="A7664" s="4"/>
      <c r="B7664" s="4"/>
      <c r="C7664" s="4"/>
      <c r="D7664" s="4"/>
      <c r="E7664" s="4"/>
    </row>
    <row r="7665" spans="1:5" x14ac:dyDescent="0.2">
      <c r="A7665" s="4"/>
      <c r="B7665" s="4"/>
      <c r="C7665" s="4"/>
      <c r="D7665" s="4"/>
      <c r="E7665" s="4"/>
    </row>
    <row r="7666" spans="1:5" x14ac:dyDescent="0.2">
      <c r="A7666" s="4"/>
      <c r="B7666" s="4"/>
      <c r="C7666" s="4"/>
      <c r="D7666" s="4"/>
      <c r="E7666" s="4"/>
    </row>
    <row r="7667" spans="1:5" x14ac:dyDescent="0.2">
      <c r="A7667" s="4"/>
      <c r="B7667" s="4"/>
      <c r="C7667" s="4"/>
      <c r="D7667" s="4"/>
      <c r="E7667" s="4"/>
    </row>
    <row r="7668" spans="1:5" x14ac:dyDescent="0.2">
      <c r="A7668" s="4"/>
      <c r="B7668" s="4"/>
      <c r="C7668" s="4"/>
      <c r="D7668" s="4"/>
      <c r="E7668" s="4"/>
    </row>
    <row r="7669" spans="1:5" x14ac:dyDescent="0.2">
      <c r="A7669" s="4"/>
      <c r="B7669" s="4"/>
      <c r="C7669" s="4"/>
      <c r="D7669" s="4"/>
      <c r="E7669" s="4"/>
    </row>
    <row r="7670" spans="1:5" x14ac:dyDescent="0.2">
      <c r="A7670" s="4"/>
      <c r="B7670" s="4"/>
      <c r="C7670" s="4"/>
      <c r="D7670" s="4"/>
      <c r="E7670" s="4"/>
    </row>
    <row r="7671" spans="1:5" x14ac:dyDescent="0.2">
      <c r="A7671" s="4"/>
      <c r="B7671" s="4"/>
      <c r="C7671" s="4"/>
      <c r="D7671" s="4"/>
      <c r="E7671" s="4"/>
    </row>
    <row r="7672" spans="1:5" x14ac:dyDescent="0.2">
      <c r="A7672" s="4"/>
      <c r="B7672" s="4"/>
      <c r="C7672" s="4"/>
      <c r="D7672" s="4"/>
      <c r="E7672" s="4"/>
    </row>
    <row r="7673" spans="1:5" x14ac:dyDescent="0.2">
      <c r="A7673" s="4"/>
      <c r="B7673" s="4"/>
      <c r="C7673" s="4"/>
      <c r="D7673" s="4"/>
      <c r="E7673" s="4"/>
    </row>
    <row r="7674" spans="1:5" x14ac:dyDescent="0.2">
      <c r="A7674" s="4"/>
      <c r="B7674" s="4"/>
      <c r="C7674" s="4"/>
      <c r="D7674" s="4"/>
      <c r="E7674" s="4"/>
    </row>
    <row r="7675" spans="1:5" x14ac:dyDescent="0.2">
      <c r="A7675" s="4"/>
      <c r="B7675" s="4"/>
      <c r="C7675" s="4"/>
      <c r="D7675" s="4"/>
      <c r="E7675" s="4"/>
    </row>
    <row r="7676" spans="1:5" x14ac:dyDescent="0.2">
      <c r="A7676" s="4"/>
      <c r="B7676" s="4"/>
      <c r="C7676" s="4"/>
      <c r="D7676" s="4"/>
      <c r="E7676" s="4"/>
    </row>
    <row r="7677" spans="1:5" x14ac:dyDescent="0.2">
      <c r="A7677" s="4"/>
      <c r="B7677" s="4"/>
      <c r="C7677" s="4"/>
      <c r="D7677" s="4"/>
      <c r="E7677" s="4"/>
    </row>
    <row r="7678" spans="1:5" x14ac:dyDescent="0.2">
      <c r="A7678" s="4"/>
      <c r="B7678" s="4"/>
      <c r="C7678" s="4"/>
      <c r="D7678" s="4"/>
      <c r="E7678" s="4"/>
    </row>
    <row r="7679" spans="1:5" x14ac:dyDescent="0.2">
      <c r="A7679" s="4"/>
      <c r="B7679" s="4"/>
      <c r="C7679" s="4"/>
      <c r="D7679" s="4"/>
      <c r="E7679" s="4"/>
    </row>
    <row r="7680" spans="1:5" x14ac:dyDescent="0.2">
      <c r="A7680" s="4"/>
      <c r="B7680" s="4"/>
      <c r="C7680" s="4"/>
      <c r="D7680" s="4"/>
      <c r="E7680" s="4"/>
    </row>
    <row r="7681" spans="1:5" x14ac:dyDescent="0.2">
      <c r="A7681" s="4"/>
      <c r="B7681" s="4"/>
      <c r="C7681" s="4"/>
      <c r="D7681" s="4"/>
      <c r="E7681" s="4"/>
    </row>
    <row r="7682" spans="1:5" x14ac:dyDescent="0.2">
      <c r="A7682" s="4"/>
      <c r="B7682" s="4"/>
      <c r="C7682" s="4"/>
      <c r="D7682" s="4"/>
      <c r="E7682" s="4"/>
    </row>
    <row r="7683" spans="1:5" x14ac:dyDescent="0.2">
      <c r="A7683" s="4"/>
      <c r="B7683" s="4"/>
      <c r="C7683" s="4"/>
      <c r="D7683" s="4"/>
      <c r="E7683" s="4"/>
    </row>
    <row r="7684" spans="1:5" x14ac:dyDescent="0.2">
      <c r="A7684" s="4"/>
      <c r="B7684" s="4"/>
      <c r="C7684" s="4"/>
      <c r="D7684" s="4"/>
      <c r="E7684" s="4"/>
    </row>
    <row r="7685" spans="1:5" x14ac:dyDescent="0.2">
      <c r="A7685" s="4"/>
      <c r="B7685" s="4"/>
      <c r="C7685" s="4"/>
      <c r="D7685" s="4"/>
      <c r="E7685" s="4"/>
    </row>
    <row r="7686" spans="1:5" x14ac:dyDescent="0.2">
      <c r="A7686" s="4"/>
      <c r="B7686" s="4"/>
      <c r="C7686" s="4"/>
      <c r="D7686" s="4"/>
      <c r="E7686" s="4"/>
    </row>
    <row r="7687" spans="1:5" x14ac:dyDescent="0.2">
      <c r="A7687" s="4"/>
      <c r="B7687" s="4"/>
      <c r="C7687" s="4"/>
      <c r="D7687" s="4"/>
      <c r="E7687" s="4"/>
    </row>
    <row r="7688" spans="1:5" x14ac:dyDescent="0.2">
      <c r="A7688" s="4"/>
      <c r="B7688" s="4"/>
      <c r="C7688" s="4"/>
      <c r="D7688" s="4"/>
      <c r="E7688" s="4"/>
    </row>
    <row r="7689" spans="1:5" x14ac:dyDescent="0.2">
      <c r="A7689" s="4"/>
      <c r="B7689" s="4"/>
      <c r="C7689" s="4"/>
      <c r="D7689" s="4"/>
      <c r="E7689" s="4"/>
    </row>
    <row r="7690" spans="1:5" x14ac:dyDescent="0.2">
      <c r="A7690" s="4"/>
      <c r="B7690" s="4"/>
      <c r="C7690" s="4"/>
      <c r="D7690" s="4"/>
      <c r="E7690" s="4"/>
    </row>
    <row r="7691" spans="1:5" x14ac:dyDescent="0.2">
      <c r="A7691" s="4"/>
      <c r="B7691" s="4"/>
      <c r="C7691" s="4"/>
      <c r="D7691" s="4"/>
      <c r="E7691" s="4"/>
    </row>
    <row r="7692" spans="1:5" x14ac:dyDescent="0.2">
      <c r="A7692" s="4"/>
      <c r="B7692" s="4"/>
      <c r="C7692" s="4"/>
      <c r="D7692" s="4"/>
      <c r="E7692" s="4"/>
    </row>
    <row r="7693" spans="1:5" x14ac:dyDescent="0.2">
      <c r="A7693" s="4"/>
      <c r="B7693" s="4"/>
      <c r="C7693" s="4"/>
      <c r="D7693" s="4"/>
      <c r="E7693" s="4"/>
    </row>
    <row r="7694" spans="1:5" x14ac:dyDescent="0.2">
      <c r="A7694" s="4"/>
      <c r="B7694" s="4"/>
      <c r="C7694" s="4"/>
      <c r="D7694" s="4"/>
      <c r="E7694" s="4"/>
    </row>
    <row r="7695" spans="1:5" x14ac:dyDescent="0.2">
      <c r="A7695" s="4"/>
      <c r="B7695" s="4"/>
      <c r="C7695" s="4"/>
      <c r="D7695" s="4"/>
      <c r="E7695" s="4"/>
    </row>
    <row r="7696" spans="1:5" x14ac:dyDescent="0.2">
      <c r="A7696" s="4"/>
      <c r="B7696" s="4"/>
      <c r="C7696" s="4"/>
      <c r="D7696" s="4"/>
      <c r="E7696" s="4"/>
    </row>
    <row r="7697" spans="1:5" x14ac:dyDescent="0.2">
      <c r="A7697" s="4"/>
      <c r="B7697" s="4"/>
      <c r="C7697" s="4"/>
      <c r="D7697" s="4"/>
      <c r="E7697" s="4"/>
    </row>
    <row r="7698" spans="1:5" x14ac:dyDescent="0.2">
      <c r="A7698" s="4"/>
      <c r="B7698" s="4"/>
      <c r="C7698" s="4"/>
      <c r="D7698" s="4"/>
      <c r="E7698" s="4"/>
    </row>
    <row r="7699" spans="1:5" x14ac:dyDescent="0.2">
      <c r="A7699" s="4"/>
      <c r="B7699" s="4"/>
      <c r="C7699" s="4"/>
      <c r="D7699" s="4"/>
      <c r="E7699" s="4"/>
    </row>
    <row r="7700" spans="1:5" x14ac:dyDescent="0.2">
      <c r="A7700" s="4"/>
      <c r="B7700" s="4"/>
      <c r="C7700" s="4"/>
      <c r="D7700" s="4"/>
      <c r="E7700" s="4"/>
    </row>
    <row r="7701" spans="1:5" x14ac:dyDescent="0.2">
      <c r="A7701" s="4"/>
      <c r="B7701" s="4"/>
      <c r="C7701" s="4"/>
      <c r="D7701" s="4"/>
      <c r="E7701" s="4"/>
    </row>
    <row r="7702" spans="1:5" x14ac:dyDescent="0.2">
      <c r="A7702" s="4"/>
      <c r="B7702" s="4"/>
      <c r="C7702" s="4"/>
      <c r="D7702" s="4"/>
      <c r="E7702" s="4"/>
    </row>
    <row r="7703" spans="1:5" x14ac:dyDescent="0.2">
      <c r="A7703" s="4"/>
      <c r="B7703" s="4"/>
      <c r="C7703" s="4"/>
      <c r="D7703" s="4"/>
      <c r="E7703" s="4"/>
    </row>
    <row r="7704" spans="1:5" x14ac:dyDescent="0.2">
      <c r="A7704" s="4"/>
      <c r="B7704" s="4"/>
      <c r="C7704" s="4"/>
      <c r="D7704" s="4"/>
      <c r="E7704" s="4"/>
    </row>
    <row r="7705" spans="1:5" x14ac:dyDescent="0.2">
      <c r="A7705" s="4"/>
      <c r="B7705" s="4"/>
      <c r="C7705" s="4"/>
      <c r="D7705" s="4"/>
      <c r="E7705" s="4"/>
    </row>
    <row r="7706" spans="1:5" x14ac:dyDescent="0.2">
      <c r="A7706" s="4"/>
      <c r="B7706" s="4"/>
      <c r="C7706" s="4"/>
      <c r="D7706" s="4"/>
      <c r="E7706" s="4"/>
    </row>
    <row r="7707" spans="1:5" x14ac:dyDescent="0.2">
      <c r="A7707" s="4"/>
      <c r="B7707" s="4"/>
      <c r="C7707" s="4"/>
      <c r="D7707" s="4"/>
      <c r="E7707" s="4"/>
    </row>
    <row r="7708" spans="1:5" x14ac:dyDescent="0.2">
      <c r="A7708" s="4"/>
      <c r="B7708" s="4"/>
      <c r="C7708" s="4"/>
      <c r="D7708" s="4"/>
      <c r="E7708" s="4"/>
    </row>
    <row r="7709" spans="1:5" x14ac:dyDescent="0.2">
      <c r="A7709" s="4"/>
      <c r="B7709" s="4"/>
      <c r="C7709" s="4"/>
      <c r="D7709" s="4"/>
      <c r="E7709" s="4"/>
    </row>
    <row r="7710" spans="1:5" x14ac:dyDescent="0.2">
      <c r="A7710" s="4"/>
      <c r="B7710" s="4"/>
      <c r="C7710" s="4"/>
      <c r="D7710" s="4"/>
      <c r="E7710" s="4"/>
    </row>
    <row r="7711" spans="1:5" x14ac:dyDescent="0.2">
      <c r="A7711" s="4"/>
      <c r="B7711" s="4"/>
      <c r="C7711" s="4"/>
      <c r="D7711" s="4"/>
      <c r="E7711" s="4"/>
    </row>
    <row r="7712" spans="1:5" x14ac:dyDescent="0.2">
      <c r="A7712" s="4"/>
      <c r="B7712" s="4"/>
      <c r="C7712" s="4"/>
      <c r="D7712" s="4"/>
      <c r="E7712" s="4"/>
    </row>
    <row r="7713" spans="1:5" x14ac:dyDescent="0.2">
      <c r="A7713" s="4"/>
      <c r="B7713" s="4"/>
      <c r="C7713" s="4"/>
      <c r="D7713" s="4"/>
      <c r="E7713" s="4"/>
    </row>
    <row r="7714" spans="1:5" x14ac:dyDescent="0.2">
      <c r="A7714" s="4"/>
      <c r="B7714" s="4"/>
      <c r="C7714" s="4"/>
      <c r="D7714" s="4"/>
      <c r="E7714" s="4"/>
    </row>
    <row r="7715" spans="1:5" x14ac:dyDescent="0.2">
      <c r="A7715" s="4"/>
      <c r="B7715" s="4"/>
      <c r="C7715" s="4"/>
      <c r="D7715" s="4"/>
      <c r="E7715" s="4"/>
    </row>
    <row r="7716" spans="1:5" x14ac:dyDescent="0.2">
      <c r="A7716" s="4"/>
      <c r="B7716" s="4"/>
      <c r="C7716" s="4"/>
      <c r="D7716" s="4"/>
      <c r="E7716" s="4"/>
    </row>
    <row r="7717" spans="1:5" x14ac:dyDescent="0.2">
      <c r="A7717" s="4"/>
      <c r="B7717" s="4"/>
      <c r="C7717" s="4"/>
      <c r="D7717" s="4"/>
      <c r="E7717" s="4"/>
    </row>
    <row r="7718" spans="1:5" x14ac:dyDescent="0.2">
      <c r="A7718" s="4"/>
      <c r="B7718" s="4"/>
      <c r="C7718" s="4"/>
      <c r="D7718" s="4"/>
      <c r="E7718" s="4"/>
    </row>
    <row r="7719" spans="1:5" x14ac:dyDescent="0.2">
      <c r="A7719" s="4"/>
      <c r="B7719" s="4"/>
      <c r="C7719" s="4"/>
      <c r="D7719" s="4"/>
      <c r="E7719" s="4"/>
    </row>
    <row r="7720" spans="1:5" x14ac:dyDescent="0.2">
      <c r="A7720" s="4"/>
      <c r="B7720" s="4"/>
      <c r="C7720" s="4"/>
      <c r="D7720" s="4"/>
      <c r="E7720" s="4"/>
    </row>
    <row r="7721" spans="1:5" x14ac:dyDescent="0.2">
      <c r="A7721" s="4"/>
      <c r="B7721" s="4"/>
      <c r="C7721" s="4"/>
      <c r="D7721" s="4"/>
      <c r="E7721" s="4"/>
    </row>
    <row r="7722" spans="1:5" x14ac:dyDescent="0.2">
      <c r="A7722" s="4"/>
      <c r="B7722" s="4"/>
      <c r="C7722" s="4"/>
      <c r="D7722" s="4"/>
      <c r="E7722" s="4"/>
    </row>
    <row r="7723" spans="1:5" x14ac:dyDescent="0.2">
      <c r="A7723" s="4"/>
      <c r="B7723" s="4"/>
      <c r="C7723" s="4"/>
      <c r="D7723" s="4"/>
      <c r="E7723" s="4"/>
    </row>
    <row r="7724" spans="1:5" x14ac:dyDescent="0.2">
      <c r="A7724" s="4"/>
      <c r="B7724" s="4"/>
      <c r="C7724" s="4"/>
      <c r="D7724" s="4"/>
      <c r="E7724" s="4"/>
    </row>
    <row r="7725" spans="1:5" x14ac:dyDescent="0.2">
      <c r="A7725" s="4"/>
      <c r="B7725" s="4"/>
      <c r="C7725" s="4"/>
      <c r="D7725" s="4"/>
      <c r="E7725" s="4"/>
    </row>
    <row r="7726" spans="1:5" x14ac:dyDescent="0.2">
      <c r="A7726" s="4"/>
      <c r="B7726" s="4"/>
      <c r="C7726" s="4"/>
      <c r="D7726" s="4"/>
      <c r="E7726" s="4"/>
    </row>
    <row r="7727" spans="1:5" x14ac:dyDescent="0.2">
      <c r="A7727" s="4"/>
      <c r="B7727" s="4"/>
      <c r="C7727" s="4"/>
      <c r="D7727" s="4"/>
      <c r="E7727" s="4"/>
    </row>
    <row r="7728" spans="1:5" x14ac:dyDescent="0.2">
      <c r="A7728" s="4"/>
      <c r="B7728" s="4"/>
      <c r="C7728" s="4"/>
      <c r="D7728" s="4"/>
      <c r="E7728" s="4"/>
    </row>
    <row r="7729" spans="1:5" x14ac:dyDescent="0.2">
      <c r="A7729" s="4"/>
      <c r="B7729" s="4"/>
      <c r="C7729" s="4"/>
      <c r="D7729" s="4"/>
      <c r="E7729" s="4"/>
    </row>
    <row r="7730" spans="1:5" x14ac:dyDescent="0.2">
      <c r="A7730" s="4"/>
      <c r="B7730" s="4"/>
      <c r="C7730" s="4"/>
      <c r="D7730" s="4"/>
      <c r="E7730" s="4"/>
    </row>
    <row r="7731" spans="1:5" x14ac:dyDescent="0.2">
      <c r="A7731" s="4"/>
      <c r="B7731" s="4"/>
      <c r="C7731" s="4"/>
      <c r="D7731" s="4"/>
      <c r="E7731" s="4"/>
    </row>
    <row r="7732" spans="1:5" x14ac:dyDescent="0.2">
      <c r="A7732" s="4"/>
      <c r="B7732" s="4"/>
      <c r="C7732" s="4"/>
      <c r="D7732" s="4"/>
      <c r="E7732" s="4"/>
    </row>
    <row r="7733" spans="1:5" x14ac:dyDescent="0.2">
      <c r="A7733" s="4"/>
      <c r="B7733" s="4"/>
      <c r="C7733" s="4"/>
      <c r="D7733" s="4"/>
      <c r="E7733" s="4"/>
    </row>
    <row r="7734" spans="1:5" x14ac:dyDescent="0.2">
      <c r="A7734" s="4"/>
      <c r="B7734" s="4"/>
      <c r="C7734" s="4"/>
      <c r="D7734" s="4"/>
      <c r="E7734" s="4"/>
    </row>
    <row r="7735" spans="1:5" x14ac:dyDescent="0.2">
      <c r="A7735" s="4"/>
      <c r="B7735" s="4"/>
      <c r="C7735" s="4"/>
      <c r="D7735" s="4"/>
      <c r="E7735" s="4"/>
    </row>
    <row r="7736" spans="1:5" x14ac:dyDescent="0.2">
      <c r="A7736" s="4"/>
      <c r="B7736" s="4"/>
      <c r="C7736" s="4"/>
      <c r="D7736" s="4"/>
      <c r="E7736" s="4"/>
    </row>
    <row r="7737" spans="1:5" x14ac:dyDescent="0.2">
      <c r="A7737" s="4"/>
      <c r="B7737" s="4"/>
      <c r="C7737" s="4"/>
      <c r="D7737" s="4"/>
      <c r="E7737" s="4"/>
    </row>
    <row r="7738" spans="1:5" x14ac:dyDescent="0.2">
      <c r="A7738" s="4"/>
      <c r="B7738" s="4"/>
      <c r="C7738" s="4"/>
      <c r="D7738" s="4"/>
      <c r="E7738" s="4"/>
    </row>
    <row r="7739" spans="1:5" x14ac:dyDescent="0.2">
      <c r="A7739" s="4"/>
      <c r="B7739" s="4"/>
      <c r="C7739" s="4"/>
      <c r="D7739" s="4"/>
      <c r="E7739" s="4"/>
    </row>
    <row r="7740" spans="1:5" x14ac:dyDescent="0.2">
      <c r="A7740" s="4"/>
      <c r="B7740" s="4"/>
      <c r="C7740" s="4"/>
      <c r="D7740" s="4"/>
      <c r="E7740" s="4"/>
    </row>
    <row r="7741" spans="1:5" x14ac:dyDescent="0.2">
      <c r="A7741" s="4"/>
      <c r="B7741" s="4"/>
      <c r="C7741" s="4"/>
      <c r="D7741" s="4"/>
      <c r="E7741" s="4"/>
    </row>
    <row r="7742" spans="1:5" x14ac:dyDescent="0.2">
      <c r="A7742" s="4"/>
      <c r="B7742" s="4"/>
      <c r="C7742" s="4"/>
      <c r="D7742" s="4"/>
      <c r="E7742" s="4"/>
    </row>
    <row r="7743" spans="1:5" x14ac:dyDescent="0.2">
      <c r="A7743" s="4"/>
      <c r="B7743" s="4"/>
      <c r="C7743" s="4"/>
      <c r="D7743" s="4"/>
      <c r="E7743" s="4"/>
    </row>
    <row r="7744" spans="1:5" x14ac:dyDescent="0.2">
      <c r="A7744" s="4"/>
      <c r="B7744" s="4"/>
      <c r="C7744" s="4"/>
      <c r="D7744" s="4"/>
      <c r="E7744" s="4"/>
    </row>
    <row r="7745" spans="1:5" x14ac:dyDescent="0.2">
      <c r="A7745" s="4"/>
      <c r="B7745" s="4"/>
      <c r="C7745" s="4"/>
      <c r="D7745" s="4"/>
      <c r="E7745" s="4"/>
    </row>
    <row r="7746" spans="1:5" x14ac:dyDescent="0.2">
      <c r="A7746" s="4"/>
      <c r="B7746" s="4"/>
      <c r="C7746" s="4"/>
      <c r="D7746" s="4"/>
      <c r="E7746" s="4"/>
    </row>
    <row r="7747" spans="1:5" x14ac:dyDescent="0.2">
      <c r="A7747" s="4"/>
      <c r="B7747" s="4"/>
      <c r="C7747" s="4"/>
      <c r="D7747" s="4"/>
      <c r="E7747" s="4"/>
    </row>
    <row r="7748" spans="1:5" x14ac:dyDescent="0.2">
      <c r="A7748" s="4"/>
      <c r="B7748" s="4"/>
      <c r="C7748" s="4"/>
      <c r="D7748" s="4"/>
      <c r="E7748" s="4"/>
    </row>
    <row r="7749" spans="1:5" x14ac:dyDescent="0.2">
      <c r="A7749" s="4"/>
      <c r="B7749" s="4"/>
      <c r="C7749" s="4"/>
      <c r="D7749" s="4"/>
      <c r="E7749" s="4"/>
    </row>
    <row r="7750" spans="1:5" x14ac:dyDescent="0.2">
      <c r="A7750" s="4"/>
      <c r="B7750" s="4"/>
      <c r="C7750" s="4"/>
      <c r="D7750" s="4"/>
      <c r="E7750" s="4"/>
    </row>
    <row r="7751" spans="1:5" x14ac:dyDescent="0.2">
      <c r="A7751" s="4"/>
      <c r="B7751" s="4"/>
      <c r="C7751" s="4"/>
      <c r="D7751" s="4"/>
      <c r="E7751" s="4"/>
    </row>
    <row r="7752" spans="1:5" x14ac:dyDescent="0.2">
      <c r="A7752" s="4"/>
      <c r="B7752" s="4"/>
      <c r="C7752" s="4"/>
      <c r="D7752" s="4"/>
      <c r="E7752" s="4"/>
    </row>
    <row r="7753" spans="1:5" x14ac:dyDescent="0.2">
      <c r="A7753" s="4"/>
      <c r="B7753" s="4"/>
      <c r="C7753" s="4"/>
      <c r="D7753" s="4"/>
      <c r="E7753" s="4"/>
    </row>
    <row r="7754" spans="1:5" x14ac:dyDescent="0.2">
      <c r="A7754" s="4"/>
      <c r="B7754" s="4"/>
      <c r="C7754" s="4"/>
      <c r="D7754" s="4"/>
      <c r="E7754" s="4"/>
    </row>
    <row r="7755" spans="1:5" x14ac:dyDescent="0.2">
      <c r="A7755" s="4"/>
      <c r="B7755" s="4"/>
      <c r="C7755" s="4"/>
      <c r="D7755" s="4"/>
      <c r="E7755" s="4"/>
    </row>
    <row r="7756" spans="1:5" x14ac:dyDescent="0.2">
      <c r="A7756" s="4"/>
      <c r="B7756" s="4"/>
      <c r="C7756" s="4"/>
      <c r="D7756" s="4"/>
      <c r="E7756" s="4"/>
    </row>
    <row r="7757" spans="1:5" x14ac:dyDescent="0.2">
      <c r="A7757" s="4"/>
      <c r="B7757" s="4"/>
      <c r="C7757" s="4"/>
      <c r="D7757" s="4"/>
      <c r="E7757" s="4"/>
    </row>
    <row r="7758" spans="1:5" x14ac:dyDescent="0.2">
      <c r="A7758" s="4"/>
      <c r="B7758" s="4"/>
      <c r="C7758" s="4"/>
      <c r="D7758" s="4"/>
      <c r="E7758" s="4"/>
    </row>
    <row r="7759" spans="1:5" x14ac:dyDescent="0.2">
      <c r="A7759" s="4"/>
      <c r="B7759" s="4"/>
      <c r="C7759" s="4"/>
      <c r="D7759" s="4"/>
      <c r="E7759" s="4"/>
    </row>
    <row r="7760" spans="1:5" x14ac:dyDescent="0.2">
      <c r="A7760" s="4"/>
      <c r="B7760" s="4"/>
      <c r="C7760" s="4"/>
      <c r="D7760" s="4"/>
      <c r="E7760" s="4"/>
    </row>
    <row r="7761" spans="1:5" x14ac:dyDescent="0.2">
      <c r="A7761" s="4"/>
      <c r="B7761" s="4"/>
      <c r="C7761" s="4"/>
      <c r="D7761" s="4"/>
      <c r="E7761" s="4"/>
    </row>
    <row r="7762" spans="1:5" x14ac:dyDescent="0.2">
      <c r="A7762" s="4"/>
      <c r="B7762" s="4"/>
      <c r="C7762" s="4"/>
      <c r="D7762" s="4"/>
      <c r="E7762" s="4"/>
    </row>
    <row r="7763" spans="1:5" x14ac:dyDescent="0.2">
      <c r="A7763" s="4"/>
      <c r="B7763" s="4"/>
      <c r="C7763" s="4"/>
      <c r="D7763" s="4"/>
      <c r="E7763" s="4"/>
    </row>
    <row r="7764" spans="1:5" x14ac:dyDescent="0.2">
      <c r="A7764" s="4"/>
      <c r="B7764" s="4"/>
      <c r="C7764" s="4"/>
      <c r="D7764" s="4"/>
      <c r="E7764" s="4"/>
    </row>
    <row r="7765" spans="1:5" x14ac:dyDescent="0.2">
      <c r="A7765" s="4"/>
      <c r="B7765" s="4"/>
      <c r="C7765" s="4"/>
      <c r="D7765" s="4"/>
      <c r="E7765" s="4"/>
    </row>
    <row r="7766" spans="1:5" x14ac:dyDescent="0.2">
      <c r="A7766" s="4"/>
      <c r="B7766" s="4"/>
      <c r="C7766" s="4"/>
      <c r="D7766" s="4"/>
      <c r="E7766" s="4"/>
    </row>
    <row r="7767" spans="1:5" x14ac:dyDescent="0.2">
      <c r="A7767" s="4"/>
      <c r="B7767" s="4"/>
      <c r="C7767" s="4"/>
      <c r="D7767" s="4"/>
      <c r="E7767" s="4"/>
    </row>
    <row r="7768" spans="1:5" x14ac:dyDescent="0.2">
      <c r="A7768" s="4"/>
      <c r="B7768" s="4"/>
      <c r="C7768" s="4"/>
      <c r="D7768" s="4"/>
      <c r="E7768" s="4"/>
    </row>
    <row r="7769" spans="1:5" x14ac:dyDescent="0.2">
      <c r="A7769" s="4"/>
      <c r="B7769" s="4"/>
      <c r="C7769" s="4"/>
      <c r="D7769" s="4"/>
      <c r="E7769" s="4"/>
    </row>
    <row r="7770" spans="1:5" x14ac:dyDescent="0.2">
      <c r="A7770" s="4"/>
      <c r="B7770" s="4"/>
      <c r="C7770" s="4"/>
      <c r="D7770" s="4"/>
      <c r="E7770" s="4"/>
    </row>
    <row r="7771" spans="1:5" x14ac:dyDescent="0.2">
      <c r="A7771" s="4"/>
      <c r="B7771" s="4"/>
      <c r="C7771" s="4"/>
      <c r="D7771" s="4"/>
      <c r="E7771" s="4"/>
    </row>
    <row r="7772" spans="1:5" x14ac:dyDescent="0.2">
      <c r="A7772" s="4"/>
      <c r="B7772" s="4"/>
      <c r="C7772" s="4"/>
      <c r="D7772" s="4"/>
      <c r="E7772" s="4"/>
    </row>
    <row r="7773" spans="1:5" x14ac:dyDescent="0.2">
      <c r="A7773" s="4"/>
      <c r="B7773" s="4"/>
      <c r="C7773" s="4"/>
      <c r="D7773" s="4"/>
      <c r="E7773" s="4"/>
    </row>
    <row r="7774" spans="1:5" x14ac:dyDescent="0.2">
      <c r="A7774" s="4"/>
      <c r="B7774" s="4"/>
      <c r="C7774" s="4"/>
      <c r="D7774" s="4"/>
      <c r="E7774" s="4"/>
    </row>
    <row r="7775" spans="1:5" x14ac:dyDescent="0.2">
      <c r="A7775" s="4"/>
      <c r="B7775" s="4"/>
      <c r="C7775" s="4"/>
      <c r="D7775" s="4"/>
      <c r="E7775" s="4"/>
    </row>
    <row r="7776" spans="1:5" x14ac:dyDescent="0.2">
      <c r="A7776" s="4"/>
      <c r="B7776" s="4"/>
      <c r="C7776" s="4"/>
      <c r="D7776" s="4"/>
      <c r="E7776" s="4"/>
    </row>
    <row r="7777" spans="1:5" x14ac:dyDescent="0.2">
      <c r="A7777" s="4"/>
      <c r="B7777" s="4"/>
      <c r="C7777" s="4"/>
      <c r="D7777" s="4"/>
      <c r="E7777" s="4"/>
    </row>
    <row r="7778" spans="1:5" x14ac:dyDescent="0.2">
      <c r="A7778" s="4"/>
      <c r="B7778" s="4"/>
      <c r="C7778" s="4"/>
      <c r="D7778" s="4"/>
      <c r="E7778" s="4"/>
    </row>
    <row r="7779" spans="1:5" x14ac:dyDescent="0.2">
      <c r="A7779" s="4"/>
      <c r="B7779" s="4"/>
      <c r="C7779" s="4"/>
      <c r="D7779" s="4"/>
      <c r="E7779" s="4"/>
    </row>
    <row r="7780" spans="1:5" x14ac:dyDescent="0.2">
      <c r="A7780" s="4"/>
      <c r="B7780" s="4"/>
      <c r="C7780" s="4"/>
      <c r="D7780" s="4"/>
      <c r="E7780" s="4"/>
    </row>
    <row r="7781" spans="1:5" x14ac:dyDescent="0.2">
      <c r="A7781" s="4"/>
      <c r="B7781" s="4"/>
      <c r="C7781" s="4"/>
      <c r="D7781" s="4"/>
      <c r="E7781" s="4"/>
    </row>
    <row r="7782" spans="1:5" x14ac:dyDescent="0.2">
      <c r="A7782" s="4"/>
      <c r="B7782" s="4"/>
      <c r="C7782" s="4"/>
      <c r="D7782" s="4"/>
      <c r="E7782" s="4"/>
    </row>
    <row r="7783" spans="1:5" x14ac:dyDescent="0.2">
      <c r="A7783" s="4"/>
      <c r="B7783" s="4"/>
      <c r="C7783" s="4"/>
      <c r="D7783" s="4"/>
      <c r="E7783" s="4"/>
    </row>
    <row r="7784" spans="1:5" x14ac:dyDescent="0.2">
      <c r="A7784" s="4"/>
      <c r="B7784" s="4"/>
      <c r="C7784" s="4"/>
      <c r="D7784" s="4"/>
      <c r="E7784" s="4"/>
    </row>
    <row r="7785" spans="1:5" x14ac:dyDescent="0.2">
      <c r="A7785" s="4"/>
      <c r="B7785" s="4"/>
      <c r="C7785" s="4"/>
      <c r="D7785" s="4"/>
      <c r="E7785" s="4"/>
    </row>
    <row r="7786" spans="1:5" x14ac:dyDescent="0.2">
      <c r="A7786" s="4"/>
      <c r="B7786" s="4"/>
      <c r="C7786" s="4"/>
      <c r="D7786" s="4"/>
      <c r="E7786" s="4"/>
    </row>
    <row r="7787" spans="1:5" x14ac:dyDescent="0.2">
      <c r="A7787" s="4"/>
      <c r="B7787" s="4"/>
      <c r="C7787" s="4"/>
      <c r="D7787" s="4"/>
      <c r="E7787" s="4"/>
    </row>
    <row r="7788" spans="1:5" x14ac:dyDescent="0.2">
      <c r="A7788" s="4"/>
      <c r="B7788" s="4"/>
      <c r="C7788" s="4"/>
      <c r="D7788" s="4"/>
      <c r="E7788" s="4"/>
    </row>
    <row r="7789" spans="1:5" x14ac:dyDescent="0.2">
      <c r="A7789" s="4"/>
      <c r="B7789" s="4"/>
      <c r="C7789" s="4"/>
      <c r="D7789" s="4"/>
      <c r="E7789" s="4"/>
    </row>
    <row r="7790" spans="1:5" x14ac:dyDescent="0.2">
      <c r="A7790" s="4"/>
      <c r="B7790" s="4"/>
      <c r="C7790" s="4"/>
      <c r="D7790" s="4"/>
      <c r="E7790" s="4"/>
    </row>
    <row r="7791" spans="1:5" x14ac:dyDescent="0.2">
      <c r="A7791" s="4"/>
      <c r="B7791" s="4"/>
      <c r="C7791" s="4"/>
      <c r="D7791" s="4"/>
      <c r="E7791" s="4"/>
    </row>
    <row r="7792" spans="1:5" x14ac:dyDescent="0.2">
      <c r="A7792" s="4"/>
      <c r="B7792" s="4"/>
      <c r="C7792" s="4"/>
      <c r="D7792" s="4"/>
      <c r="E7792" s="4"/>
    </row>
    <row r="7793" spans="1:5" x14ac:dyDescent="0.2">
      <c r="A7793" s="4"/>
      <c r="B7793" s="4"/>
      <c r="C7793" s="4"/>
      <c r="D7793" s="4"/>
      <c r="E7793" s="4"/>
    </row>
    <row r="7794" spans="1:5" x14ac:dyDescent="0.2">
      <c r="A7794" s="4"/>
      <c r="B7794" s="4"/>
      <c r="C7794" s="4"/>
      <c r="D7794" s="4"/>
      <c r="E7794" s="4"/>
    </row>
    <row r="7795" spans="1:5" x14ac:dyDescent="0.2">
      <c r="A7795" s="4"/>
      <c r="B7795" s="4"/>
      <c r="C7795" s="4"/>
      <c r="D7795" s="4"/>
      <c r="E7795" s="4"/>
    </row>
    <row r="7796" spans="1:5" x14ac:dyDescent="0.2">
      <c r="A7796" s="4"/>
      <c r="B7796" s="4"/>
      <c r="C7796" s="4"/>
      <c r="D7796" s="4"/>
      <c r="E7796" s="4"/>
    </row>
    <row r="7797" spans="1:5" x14ac:dyDescent="0.2">
      <c r="A7797" s="4"/>
      <c r="B7797" s="4"/>
      <c r="C7797" s="4"/>
      <c r="D7797" s="4"/>
      <c r="E7797" s="4"/>
    </row>
    <row r="7798" spans="1:5" x14ac:dyDescent="0.2">
      <c r="A7798" s="4"/>
      <c r="B7798" s="4"/>
      <c r="C7798" s="4"/>
      <c r="D7798" s="4"/>
      <c r="E7798" s="4"/>
    </row>
    <row r="7799" spans="1:5" x14ac:dyDescent="0.2">
      <c r="A7799" s="4"/>
      <c r="B7799" s="4"/>
      <c r="C7799" s="4"/>
      <c r="D7799" s="4"/>
      <c r="E7799" s="4"/>
    </row>
    <row r="7800" spans="1:5" x14ac:dyDescent="0.2">
      <c r="A7800" s="4"/>
      <c r="B7800" s="4"/>
      <c r="C7800" s="4"/>
      <c r="D7800" s="4"/>
      <c r="E7800" s="4"/>
    </row>
    <row r="7801" spans="1:5" x14ac:dyDescent="0.2">
      <c r="A7801" s="4"/>
      <c r="B7801" s="4"/>
      <c r="C7801" s="4"/>
      <c r="D7801" s="4"/>
      <c r="E7801" s="4"/>
    </row>
    <row r="7802" spans="1:5" x14ac:dyDescent="0.2">
      <c r="A7802" s="4"/>
      <c r="B7802" s="4"/>
      <c r="C7802" s="4"/>
      <c r="D7802" s="4"/>
      <c r="E7802" s="4"/>
    </row>
    <row r="7803" spans="1:5" x14ac:dyDescent="0.2">
      <c r="A7803" s="4"/>
      <c r="B7803" s="4"/>
      <c r="C7803" s="4"/>
      <c r="D7803" s="4"/>
      <c r="E7803" s="4"/>
    </row>
    <row r="7804" spans="1:5" x14ac:dyDescent="0.2">
      <c r="A7804" s="4"/>
      <c r="B7804" s="4"/>
      <c r="C7804" s="4"/>
      <c r="D7804" s="4"/>
      <c r="E7804" s="4"/>
    </row>
    <row r="7805" spans="1:5" x14ac:dyDescent="0.2">
      <c r="A7805" s="4"/>
      <c r="B7805" s="4"/>
      <c r="C7805" s="4"/>
      <c r="D7805" s="4"/>
      <c r="E7805" s="4"/>
    </row>
    <row r="7806" spans="1:5" x14ac:dyDescent="0.2">
      <c r="A7806" s="4"/>
      <c r="B7806" s="4"/>
      <c r="C7806" s="4"/>
      <c r="D7806" s="4"/>
      <c r="E7806" s="4"/>
    </row>
    <row r="7807" spans="1:5" x14ac:dyDescent="0.2">
      <c r="A7807" s="4"/>
      <c r="B7807" s="4"/>
      <c r="C7807" s="4"/>
      <c r="D7807" s="4"/>
      <c r="E7807" s="4"/>
    </row>
    <row r="7808" spans="1:5" x14ac:dyDescent="0.2">
      <c r="A7808" s="4"/>
      <c r="B7808" s="4"/>
      <c r="C7808" s="4"/>
      <c r="D7808" s="4"/>
      <c r="E7808" s="4"/>
    </row>
    <row r="7809" spans="1:5" x14ac:dyDescent="0.2">
      <c r="A7809" s="4"/>
      <c r="B7809" s="4"/>
      <c r="C7809" s="4"/>
      <c r="D7809" s="4"/>
      <c r="E7809" s="4"/>
    </row>
    <row r="7810" spans="1:5" x14ac:dyDescent="0.2">
      <c r="A7810" s="4"/>
      <c r="B7810" s="4"/>
      <c r="C7810" s="4"/>
      <c r="D7810" s="4"/>
      <c r="E7810" s="4"/>
    </row>
    <row r="7811" spans="1:5" x14ac:dyDescent="0.2">
      <c r="A7811" s="4"/>
      <c r="B7811" s="4"/>
      <c r="C7811" s="4"/>
      <c r="D7811" s="4"/>
      <c r="E7811" s="4"/>
    </row>
    <row r="7812" spans="1:5" x14ac:dyDescent="0.2">
      <c r="A7812" s="4"/>
      <c r="B7812" s="4"/>
      <c r="C7812" s="4"/>
      <c r="D7812" s="4"/>
      <c r="E7812" s="4"/>
    </row>
    <row r="7813" spans="1:5" x14ac:dyDescent="0.2">
      <c r="A7813" s="4"/>
      <c r="B7813" s="4"/>
      <c r="C7813" s="4"/>
      <c r="D7813" s="4"/>
      <c r="E7813" s="4"/>
    </row>
    <row r="7814" spans="1:5" x14ac:dyDescent="0.2">
      <c r="A7814" s="4"/>
      <c r="B7814" s="4"/>
      <c r="C7814" s="4"/>
      <c r="D7814" s="4"/>
      <c r="E7814" s="4"/>
    </row>
    <row r="7815" spans="1:5" x14ac:dyDescent="0.2">
      <c r="A7815" s="4"/>
      <c r="B7815" s="4"/>
      <c r="C7815" s="4"/>
      <c r="D7815" s="4"/>
      <c r="E7815" s="4"/>
    </row>
    <row r="7816" spans="1:5" x14ac:dyDescent="0.2">
      <c r="A7816" s="4"/>
      <c r="B7816" s="4"/>
      <c r="C7816" s="4"/>
      <c r="D7816" s="4"/>
      <c r="E7816" s="4"/>
    </row>
    <row r="7817" spans="1:5" x14ac:dyDescent="0.2">
      <c r="A7817" s="4"/>
      <c r="B7817" s="4"/>
      <c r="C7817" s="4"/>
      <c r="D7817" s="4"/>
      <c r="E7817" s="4"/>
    </row>
    <row r="7818" spans="1:5" x14ac:dyDescent="0.2">
      <c r="A7818" s="4"/>
      <c r="B7818" s="4"/>
      <c r="C7818" s="4"/>
      <c r="D7818" s="4"/>
      <c r="E7818" s="4"/>
    </row>
    <row r="7819" spans="1:5" x14ac:dyDescent="0.2">
      <c r="A7819" s="4"/>
      <c r="B7819" s="4"/>
      <c r="C7819" s="4"/>
      <c r="D7819" s="4"/>
      <c r="E7819" s="4"/>
    </row>
    <row r="7820" spans="1:5" x14ac:dyDescent="0.2">
      <c r="A7820" s="4"/>
      <c r="B7820" s="4"/>
      <c r="C7820" s="4"/>
      <c r="D7820" s="4"/>
      <c r="E7820" s="4"/>
    </row>
    <row r="7821" spans="1:5" x14ac:dyDescent="0.2">
      <c r="A7821" s="4"/>
      <c r="B7821" s="4"/>
      <c r="C7821" s="4"/>
      <c r="D7821" s="4"/>
      <c r="E7821" s="4"/>
    </row>
    <row r="7822" spans="1:5" x14ac:dyDescent="0.2">
      <c r="A7822" s="4"/>
      <c r="B7822" s="4"/>
      <c r="C7822" s="4"/>
      <c r="D7822" s="4"/>
      <c r="E7822" s="4"/>
    </row>
    <row r="7823" spans="1:5" x14ac:dyDescent="0.2">
      <c r="A7823" s="4"/>
      <c r="B7823" s="4"/>
      <c r="C7823" s="4"/>
      <c r="D7823" s="4"/>
      <c r="E7823" s="4"/>
    </row>
    <row r="7824" spans="1:5" x14ac:dyDescent="0.2">
      <c r="A7824" s="4"/>
      <c r="B7824" s="4"/>
      <c r="C7824" s="4"/>
      <c r="D7824" s="4"/>
      <c r="E7824" s="4"/>
    </row>
    <row r="7825" spans="1:5" x14ac:dyDescent="0.2">
      <c r="A7825" s="4"/>
      <c r="B7825" s="4"/>
      <c r="C7825" s="4"/>
      <c r="D7825" s="4"/>
      <c r="E7825" s="4"/>
    </row>
    <row r="7826" spans="1:5" x14ac:dyDescent="0.2">
      <c r="A7826" s="4"/>
      <c r="B7826" s="4"/>
      <c r="C7826" s="4"/>
      <c r="D7826" s="4"/>
      <c r="E7826" s="4"/>
    </row>
    <row r="7827" spans="1:5" x14ac:dyDescent="0.2">
      <c r="A7827" s="4"/>
      <c r="B7827" s="4"/>
      <c r="C7827" s="4"/>
      <c r="D7827" s="4"/>
      <c r="E7827" s="4"/>
    </row>
    <row r="7828" spans="1:5" x14ac:dyDescent="0.2">
      <c r="A7828" s="4"/>
      <c r="B7828" s="4"/>
      <c r="C7828" s="4"/>
      <c r="D7828" s="4"/>
      <c r="E7828" s="4"/>
    </row>
    <row r="7829" spans="1:5" x14ac:dyDescent="0.2">
      <c r="A7829" s="4"/>
      <c r="B7829" s="4"/>
      <c r="C7829" s="4"/>
      <c r="D7829" s="4"/>
      <c r="E7829" s="4"/>
    </row>
    <row r="7830" spans="1:5" x14ac:dyDescent="0.2">
      <c r="A7830" s="4"/>
      <c r="B7830" s="4"/>
      <c r="C7830" s="4"/>
      <c r="D7830" s="4"/>
      <c r="E7830" s="4"/>
    </row>
    <row r="7831" spans="1:5" x14ac:dyDescent="0.2">
      <c r="A7831" s="4"/>
      <c r="B7831" s="4"/>
      <c r="C7831" s="4"/>
      <c r="D7831" s="4"/>
      <c r="E7831" s="4"/>
    </row>
    <row r="7832" spans="1:5" x14ac:dyDescent="0.2">
      <c r="A7832" s="4"/>
      <c r="B7832" s="4"/>
      <c r="C7832" s="4"/>
      <c r="D7832" s="4"/>
      <c r="E7832" s="4"/>
    </row>
    <row r="7833" spans="1:5" x14ac:dyDescent="0.2">
      <c r="A7833" s="4"/>
      <c r="B7833" s="4"/>
      <c r="C7833" s="4"/>
      <c r="D7833" s="4"/>
      <c r="E7833" s="4"/>
    </row>
    <row r="7834" spans="1:5" x14ac:dyDescent="0.2">
      <c r="A7834" s="4"/>
      <c r="B7834" s="4"/>
      <c r="C7834" s="4"/>
      <c r="D7834" s="4"/>
      <c r="E7834" s="4"/>
    </row>
    <row r="7835" spans="1:5" x14ac:dyDescent="0.2">
      <c r="A7835" s="4"/>
      <c r="B7835" s="4"/>
      <c r="C7835" s="4"/>
      <c r="D7835" s="4"/>
      <c r="E7835" s="4"/>
    </row>
    <row r="7836" spans="1:5" x14ac:dyDescent="0.2">
      <c r="A7836" s="4"/>
      <c r="B7836" s="4"/>
      <c r="C7836" s="4"/>
      <c r="D7836" s="4"/>
      <c r="E7836" s="4"/>
    </row>
    <row r="7837" spans="1:5" x14ac:dyDescent="0.2">
      <c r="A7837" s="4"/>
      <c r="B7837" s="4"/>
      <c r="C7837" s="4"/>
      <c r="D7837" s="4"/>
      <c r="E7837" s="4"/>
    </row>
    <row r="7838" spans="1:5" x14ac:dyDescent="0.2">
      <c r="A7838" s="4"/>
      <c r="B7838" s="4"/>
      <c r="C7838" s="4"/>
      <c r="D7838" s="4"/>
      <c r="E7838" s="4"/>
    </row>
    <row r="7839" spans="1:5" x14ac:dyDescent="0.2">
      <c r="A7839" s="4"/>
      <c r="B7839" s="4"/>
      <c r="C7839" s="4"/>
      <c r="D7839" s="4"/>
      <c r="E7839" s="4"/>
    </row>
    <row r="7840" spans="1:5" x14ac:dyDescent="0.2">
      <c r="A7840" s="4"/>
      <c r="B7840" s="4"/>
      <c r="C7840" s="4"/>
      <c r="D7840" s="4"/>
      <c r="E7840" s="4"/>
    </row>
    <row r="7841" spans="1:5" x14ac:dyDescent="0.2">
      <c r="A7841" s="4"/>
      <c r="B7841" s="4"/>
      <c r="C7841" s="4"/>
      <c r="D7841" s="4"/>
      <c r="E7841" s="4"/>
    </row>
    <row r="7842" spans="1:5" x14ac:dyDescent="0.2">
      <c r="A7842" s="4"/>
      <c r="B7842" s="4"/>
      <c r="C7842" s="4"/>
      <c r="D7842" s="4"/>
      <c r="E7842" s="4"/>
    </row>
    <row r="7843" spans="1:5" x14ac:dyDescent="0.2">
      <c r="A7843" s="4"/>
      <c r="B7843" s="4"/>
      <c r="C7843" s="4"/>
      <c r="D7843" s="4"/>
      <c r="E7843" s="4"/>
    </row>
    <row r="7844" spans="1:5" x14ac:dyDescent="0.2">
      <c r="A7844" s="4"/>
      <c r="B7844" s="4"/>
      <c r="C7844" s="4"/>
      <c r="D7844" s="4"/>
      <c r="E7844" s="4"/>
    </row>
    <row r="7845" spans="1:5" x14ac:dyDescent="0.2">
      <c r="A7845" s="4"/>
      <c r="B7845" s="4"/>
      <c r="C7845" s="4"/>
      <c r="D7845" s="4"/>
      <c r="E7845" s="4"/>
    </row>
    <row r="7846" spans="1:5" x14ac:dyDescent="0.2">
      <c r="A7846" s="4"/>
      <c r="B7846" s="4"/>
      <c r="C7846" s="4"/>
      <c r="D7846" s="4"/>
      <c r="E7846" s="4"/>
    </row>
    <row r="7847" spans="1:5" x14ac:dyDescent="0.2">
      <c r="A7847" s="4"/>
      <c r="B7847" s="4"/>
      <c r="C7847" s="4"/>
      <c r="D7847" s="4"/>
      <c r="E7847" s="4"/>
    </row>
    <row r="7848" spans="1:5" x14ac:dyDescent="0.2">
      <c r="A7848" s="4"/>
      <c r="B7848" s="4"/>
      <c r="C7848" s="4"/>
      <c r="D7848" s="4"/>
      <c r="E7848" s="4"/>
    </row>
    <row r="7849" spans="1:5" x14ac:dyDescent="0.2">
      <c r="A7849" s="4"/>
      <c r="B7849" s="4"/>
      <c r="C7849" s="4"/>
      <c r="D7849" s="4"/>
      <c r="E7849" s="4"/>
    </row>
    <row r="7850" spans="1:5" x14ac:dyDescent="0.2">
      <c r="A7850" s="4"/>
      <c r="B7850" s="4"/>
      <c r="C7850" s="4"/>
      <c r="D7850" s="4"/>
      <c r="E7850" s="4"/>
    </row>
    <row r="7851" spans="1:5" x14ac:dyDescent="0.2">
      <c r="A7851" s="4"/>
      <c r="B7851" s="4"/>
      <c r="C7851" s="4"/>
      <c r="D7851" s="4"/>
      <c r="E7851" s="4"/>
    </row>
    <row r="7852" spans="1:5" x14ac:dyDescent="0.2">
      <c r="A7852" s="4"/>
      <c r="B7852" s="4"/>
      <c r="C7852" s="4"/>
      <c r="D7852" s="4"/>
      <c r="E7852" s="4"/>
    </row>
    <row r="7853" spans="1:5" x14ac:dyDescent="0.2">
      <c r="A7853" s="4"/>
      <c r="B7853" s="4"/>
      <c r="C7853" s="4"/>
      <c r="D7853" s="4"/>
      <c r="E7853" s="4"/>
    </row>
    <row r="7854" spans="1:5" x14ac:dyDescent="0.2">
      <c r="A7854" s="4"/>
      <c r="B7854" s="4"/>
      <c r="C7854" s="4"/>
      <c r="D7854" s="4"/>
      <c r="E7854" s="4"/>
    </row>
    <row r="7855" spans="1:5" x14ac:dyDescent="0.2">
      <c r="A7855" s="4"/>
      <c r="B7855" s="4"/>
      <c r="C7855" s="4"/>
      <c r="D7855" s="4"/>
      <c r="E7855" s="4"/>
    </row>
    <row r="7856" spans="1:5" x14ac:dyDescent="0.2">
      <c r="A7856" s="4"/>
      <c r="B7856" s="4"/>
      <c r="C7856" s="4"/>
      <c r="D7856" s="4"/>
      <c r="E7856" s="4"/>
    </row>
    <row r="7857" spans="1:5" x14ac:dyDescent="0.2">
      <c r="A7857" s="4"/>
      <c r="B7857" s="4"/>
      <c r="C7857" s="4"/>
      <c r="D7857" s="4"/>
      <c r="E7857" s="4"/>
    </row>
    <row r="7858" spans="1:5" x14ac:dyDescent="0.2">
      <c r="A7858" s="4"/>
      <c r="B7858" s="4"/>
      <c r="C7858" s="4"/>
      <c r="D7858" s="4"/>
      <c r="E7858" s="4"/>
    </row>
    <row r="7859" spans="1:5" x14ac:dyDescent="0.2">
      <c r="A7859" s="4"/>
      <c r="B7859" s="4"/>
      <c r="C7859" s="4"/>
      <c r="D7859" s="4"/>
      <c r="E7859" s="4"/>
    </row>
    <row r="7860" spans="1:5" x14ac:dyDescent="0.2">
      <c r="A7860" s="4"/>
      <c r="B7860" s="4"/>
      <c r="C7860" s="4"/>
      <c r="D7860" s="4"/>
      <c r="E7860" s="4"/>
    </row>
    <row r="7861" spans="1:5" x14ac:dyDescent="0.2">
      <c r="A7861" s="4"/>
      <c r="B7861" s="4"/>
      <c r="C7861" s="4"/>
      <c r="D7861" s="4"/>
      <c r="E7861" s="4"/>
    </row>
    <row r="7862" spans="1:5" x14ac:dyDescent="0.2">
      <c r="A7862" s="4"/>
      <c r="B7862" s="4"/>
      <c r="C7862" s="4"/>
      <c r="D7862" s="4"/>
      <c r="E7862" s="4"/>
    </row>
    <row r="7863" spans="1:5" x14ac:dyDescent="0.2">
      <c r="A7863" s="4"/>
      <c r="B7863" s="4"/>
      <c r="C7863" s="4"/>
      <c r="D7863" s="4"/>
      <c r="E7863" s="4"/>
    </row>
    <row r="7864" spans="1:5" x14ac:dyDescent="0.2">
      <c r="A7864" s="4"/>
      <c r="B7864" s="4"/>
      <c r="C7864" s="4"/>
      <c r="D7864" s="4"/>
      <c r="E7864" s="4"/>
    </row>
    <row r="7865" spans="1:5" x14ac:dyDescent="0.2">
      <c r="A7865" s="4"/>
      <c r="B7865" s="4"/>
      <c r="C7865" s="4"/>
      <c r="D7865" s="4"/>
      <c r="E7865" s="4"/>
    </row>
    <row r="7866" spans="1:5" x14ac:dyDescent="0.2">
      <c r="A7866" s="4"/>
      <c r="B7866" s="4"/>
      <c r="C7866" s="4"/>
      <c r="D7866" s="4"/>
      <c r="E7866" s="4"/>
    </row>
    <row r="7867" spans="1:5" x14ac:dyDescent="0.2">
      <c r="A7867" s="4"/>
      <c r="B7867" s="4"/>
      <c r="C7867" s="4"/>
      <c r="D7867" s="4"/>
      <c r="E7867" s="4"/>
    </row>
    <row r="7868" spans="1:5" x14ac:dyDescent="0.2">
      <c r="A7868" s="4"/>
      <c r="B7868" s="4"/>
      <c r="C7868" s="4"/>
      <c r="D7868" s="4"/>
      <c r="E7868" s="4"/>
    </row>
    <row r="7869" spans="1:5" x14ac:dyDescent="0.2">
      <c r="A7869" s="4"/>
      <c r="B7869" s="4"/>
      <c r="C7869" s="4"/>
      <c r="D7869" s="4"/>
      <c r="E7869" s="4"/>
    </row>
    <row r="7870" spans="1:5" x14ac:dyDescent="0.2">
      <c r="A7870" s="4"/>
      <c r="B7870" s="4"/>
      <c r="C7870" s="4"/>
      <c r="D7870" s="4"/>
      <c r="E7870" s="4"/>
    </row>
    <row r="7871" spans="1:5" x14ac:dyDescent="0.2">
      <c r="A7871" s="4"/>
      <c r="B7871" s="4"/>
      <c r="C7871" s="4"/>
      <c r="D7871" s="4"/>
      <c r="E7871" s="4"/>
    </row>
    <row r="7872" spans="1:5" x14ac:dyDescent="0.2">
      <c r="A7872" s="4"/>
      <c r="B7872" s="4"/>
      <c r="C7872" s="4"/>
      <c r="D7872" s="4"/>
      <c r="E7872" s="4"/>
    </row>
    <row r="7873" spans="1:5" x14ac:dyDescent="0.2">
      <c r="A7873" s="4"/>
      <c r="B7873" s="4"/>
      <c r="C7873" s="4"/>
      <c r="D7873" s="4"/>
      <c r="E7873" s="4"/>
    </row>
    <row r="7874" spans="1:5" x14ac:dyDescent="0.2">
      <c r="A7874" s="4"/>
      <c r="B7874" s="4"/>
      <c r="C7874" s="4"/>
      <c r="D7874" s="4"/>
      <c r="E7874" s="4"/>
    </row>
    <row r="7875" spans="1:5" x14ac:dyDescent="0.2">
      <c r="A7875" s="4"/>
      <c r="B7875" s="4"/>
      <c r="C7875" s="4"/>
      <c r="D7875" s="4"/>
      <c r="E7875" s="4"/>
    </row>
    <row r="7876" spans="1:5" x14ac:dyDescent="0.2">
      <c r="A7876" s="4"/>
      <c r="B7876" s="4"/>
      <c r="C7876" s="4"/>
      <c r="D7876" s="4"/>
      <c r="E7876" s="4"/>
    </row>
    <row r="7877" spans="1:5" x14ac:dyDescent="0.2">
      <c r="A7877" s="4"/>
      <c r="B7877" s="4"/>
      <c r="C7877" s="4"/>
      <c r="D7877" s="4"/>
      <c r="E7877" s="4"/>
    </row>
    <row r="7878" spans="1:5" x14ac:dyDescent="0.2">
      <c r="A7878" s="4"/>
      <c r="B7878" s="4"/>
      <c r="C7878" s="4"/>
      <c r="D7878" s="4"/>
      <c r="E7878" s="4"/>
    </row>
    <row r="7879" spans="1:5" x14ac:dyDescent="0.2">
      <c r="A7879" s="4"/>
      <c r="B7879" s="4"/>
      <c r="C7879" s="4"/>
      <c r="D7879" s="4"/>
      <c r="E7879" s="4"/>
    </row>
    <row r="7880" spans="1:5" x14ac:dyDescent="0.2">
      <c r="A7880" s="4"/>
      <c r="B7880" s="4"/>
      <c r="C7880" s="4"/>
      <c r="D7880" s="4"/>
      <c r="E7880" s="4"/>
    </row>
    <row r="7881" spans="1:5" x14ac:dyDescent="0.2">
      <c r="A7881" s="4"/>
      <c r="B7881" s="4"/>
      <c r="C7881" s="4"/>
      <c r="D7881" s="4"/>
      <c r="E7881" s="4"/>
    </row>
    <row r="7882" spans="1:5" x14ac:dyDescent="0.2">
      <c r="A7882" s="4"/>
      <c r="B7882" s="4"/>
      <c r="C7882" s="4"/>
      <c r="D7882" s="4"/>
      <c r="E7882" s="4"/>
    </row>
    <row r="7883" spans="1:5" x14ac:dyDescent="0.2">
      <c r="A7883" s="4"/>
      <c r="B7883" s="4"/>
      <c r="C7883" s="4"/>
      <c r="D7883" s="4"/>
      <c r="E7883" s="4"/>
    </row>
    <row r="7884" spans="1:5" x14ac:dyDescent="0.2">
      <c r="A7884" s="4"/>
      <c r="B7884" s="4"/>
      <c r="C7884" s="4"/>
      <c r="D7884" s="4"/>
      <c r="E7884" s="4"/>
    </row>
    <row r="7885" spans="1:5" x14ac:dyDescent="0.2">
      <c r="A7885" s="4"/>
      <c r="B7885" s="4"/>
      <c r="C7885" s="4"/>
      <c r="D7885" s="4"/>
      <c r="E7885" s="4"/>
    </row>
    <row r="7886" spans="1:5" x14ac:dyDescent="0.2">
      <c r="A7886" s="4"/>
      <c r="B7886" s="4"/>
      <c r="C7886" s="4"/>
      <c r="D7886" s="4"/>
      <c r="E7886" s="4"/>
    </row>
    <row r="7887" spans="1:5" x14ac:dyDescent="0.2">
      <c r="A7887" s="4"/>
      <c r="B7887" s="4"/>
      <c r="C7887" s="4"/>
      <c r="D7887" s="4"/>
      <c r="E7887" s="4"/>
    </row>
    <row r="7888" spans="1:5" x14ac:dyDescent="0.2">
      <c r="A7888" s="4"/>
      <c r="B7888" s="4"/>
      <c r="C7888" s="4"/>
      <c r="D7888" s="4"/>
      <c r="E7888" s="4"/>
    </row>
    <row r="7889" spans="1:5" x14ac:dyDescent="0.2">
      <c r="A7889" s="4"/>
      <c r="B7889" s="4"/>
      <c r="C7889" s="4"/>
      <c r="D7889" s="4"/>
      <c r="E7889" s="4"/>
    </row>
    <row r="7890" spans="1:5" x14ac:dyDescent="0.2">
      <c r="A7890" s="4"/>
      <c r="B7890" s="4"/>
      <c r="C7890" s="4"/>
      <c r="D7890" s="4"/>
      <c r="E7890" s="4"/>
    </row>
    <row r="7891" spans="1:5" x14ac:dyDescent="0.2">
      <c r="A7891" s="4"/>
      <c r="B7891" s="4"/>
      <c r="C7891" s="4"/>
      <c r="D7891" s="4"/>
      <c r="E7891" s="4"/>
    </row>
    <row r="7892" spans="1:5" x14ac:dyDescent="0.2">
      <c r="A7892" s="4"/>
      <c r="B7892" s="4"/>
      <c r="C7892" s="4"/>
      <c r="D7892" s="4"/>
      <c r="E7892" s="4"/>
    </row>
    <row r="7893" spans="1:5" x14ac:dyDescent="0.2">
      <c r="A7893" s="4"/>
      <c r="B7893" s="4"/>
      <c r="C7893" s="4"/>
      <c r="D7893" s="4"/>
      <c r="E7893" s="4"/>
    </row>
    <row r="7894" spans="1:5" x14ac:dyDescent="0.2">
      <c r="A7894" s="4"/>
      <c r="B7894" s="4"/>
      <c r="C7894" s="4"/>
      <c r="D7894" s="4"/>
      <c r="E7894" s="4"/>
    </row>
    <row r="7895" spans="1:5" x14ac:dyDescent="0.2">
      <c r="A7895" s="4"/>
      <c r="B7895" s="4"/>
      <c r="C7895" s="4"/>
      <c r="D7895" s="4"/>
      <c r="E7895" s="4"/>
    </row>
    <row r="7896" spans="1:5" x14ac:dyDescent="0.2">
      <c r="A7896" s="4"/>
      <c r="B7896" s="4"/>
      <c r="C7896" s="4"/>
      <c r="D7896" s="4"/>
      <c r="E7896" s="4"/>
    </row>
    <row r="7897" spans="1:5" x14ac:dyDescent="0.2">
      <c r="A7897" s="4"/>
      <c r="B7897" s="4"/>
      <c r="C7897" s="4"/>
      <c r="D7897" s="4"/>
      <c r="E7897" s="4"/>
    </row>
    <row r="7898" spans="1:5" x14ac:dyDescent="0.2">
      <c r="A7898" s="4"/>
      <c r="B7898" s="4"/>
      <c r="C7898" s="4"/>
      <c r="D7898" s="4"/>
      <c r="E7898" s="4"/>
    </row>
    <row r="7899" spans="1:5" x14ac:dyDescent="0.2">
      <c r="A7899" s="4"/>
      <c r="B7899" s="4"/>
      <c r="C7899" s="4"/>
      <c r="D7899" s="4"/>
      <c r="E7899" s="4"/>
    </row>
    <row r="7900" spans="1:5" x14ac:dyDescent="0.2">
      <c r="A7900" s="4"/>
      <c r="B7900" s="4"/>
      <c r="C7900" s="4"/>
      <c r="D7900" s="4"/>
      <c r="E7900" s="4"/>
    </row>
    <row r="7901" spans="1:5" x14ac:dyDescent="0.2">
      <c r="A7901" s="4"/>
      <c r="B7901" s="4"/>
      <c r="C7901" s="4"/>
      <c r="D7901" s="4"/>
      <c r="E7901" s="4"/>
    </row>
    <row r="7902" spans="1:5" x14ac:dyDescent="0.2">
      <c r="A7902" s="4"/>
      <c r="B7902" s="4"/>
      <c r="C7902" s="4"/>
      <c r="D7902" s="4"/>
      <c r="E7902" s="4"/>
    </row>
    <row r="7903" spans="1:5" x14ac:dyDescent="0.2">
      <c r="A7903" s="4"/>
      <c r="B7903" s="4"/>
      <c r="C7903" s="4"/>
      <c r="D7903" s="4"/>
      <c r="E7903" s="4"/>
    </row>
    <row r="7904" spans="1:5" x14ac:dyDescent="0.2">
      <c r="A7904" s="4"/>
      <c r="B7904" s="4"/>
      <c r="C7904" s="4"/>
      <c r="D7904" s="4"/>
      <c r="E7904" s="4"/>
    </row>
    <row r="7905" spans="1:5" x14ac:dyDescent="0.2">
      <c r="A7905" s="4"/>
      <c r="B7905" s="4"/>
      <c r="C7905" s="4"/>
      <c r="D7905" s="4"/>
      <c r="E7905" s="4"/>
    </row>
    <row r="7906" spans="1:5" x14ac:dyDescent="0.2">
      <c r="A7906" s="4"/>
      <c r="B7906" s="4"/>
      <c r="C7906" s="4"/>
      <c r="D7906" s="4"/>
      <c r="E7906" s="4"/>
    </row>
    <row r="7907" spans="1:5" x14ac:dyDescent="0.2">
      <c r="A7907" s="4"/>
      <c r="B7907" s="4"/>
      <c r="C7907" s="4"/>
      <c r="D7907" s="4"/>
      <c r="E7907" s="4"/>
    </row>
    <row r="7908" spans="1:5" x14ac:dyDescent="0.2">
      <c r="A7908" s="4"/>
      <c r="B7908" s="4"/>
      <c r="C7908" s="4"/>
      <c r="D7908" s="4"/>
      <c r="E7908" s="4"/>
    </row>
    <row r="7909" spans="1:5" x14ac:dyDescent="0.2">
      <c r="A7909" s="4"/>
      <c r="B7909" s="4"/>
      <c r="C7909" s="4"/>
      <c r="D7909" s="4"/>
      <c r="E7909" s="4"/>
    </row>
    <row r="7910" spans="1:5" x14ac:dyDescent="0.2">
      <c r="A7910" s="4"/>
      <c r="B7910" s="4"/>
      <c r="C7910" s="4"/>
      <c r="D7910" s="4"/>
      <c r="E7910" s="4"/>
    </row>
    <row r="7911" spans="1:5" x14ac:dyDescent="0.2">
      <c r="A7911" s="4"/>
      <c r="B7911" s="4"/>
      <c r="C7911" s="4"/>
      <c r="D7911" s="4"/>
      <c r="E7911" s="4"/>
    </row>
    <row r="7912" spans="1:5" x14ac:dyDescent="0.2">
      <c r="A7912" s="4"/>
      <c r="B7912" s="4"/>
      <c r="C7912" s="4"/>
      <c r="D7912" s="4"/>
      <c r="E7912" s="4"/>
    </row>
    <row r="7913" spans="1:5" x14ac:dyDescent="0.2">
      <c r="A7913" s="4"/>
      <c r="B7913" s="4"/>
      <c r="C7913" s="4"/>
      <c r="D7913" s="4"/>
      <c r="E7913" s="4"/>
    </row>
    <row r="7914" spans="1:5" x14ac:dyDescent="0.2">
      <c r="A7914" s="4"/>
      <c r="B7914" s="4"/>
      <c r="C7914" s="4"/>
      <c r="D7914" s="4"/>
      <c r="E7914" s="4"/>
    </row>
    <row r="7915" spans="1:5" x14ac:dyDescent="0.2">
      <c r="A7915" s="4"/>
      <c r="B7915" s="4"/>
      <c r="C7915" s="4"/>
      <c r="D7915" s="4"/>
      <c r="E7915" s="4"/>
    </row>
    <row r="7916" spans="1:5" x14ac:dyDescent="0.2">
      <c r="A7916" s="4"/>
      <c r="B7916" s="4"/>
      <c r="C7916" s="4"/>
      <c r="D7916" s="4"/>
      <c r="E7916" s="4"/>
    </row>
    <row r="7917" spans="1:5" x14ac:dyDescent="0.2">
      <c r="A7917" s="4"/>
      <c r="B7917" s="4"/>
      <c r="C7917" s="4"/>
      <c r="D7917" s="4"/>
      <c r="E7917" s="4"/>
    </row>
    <row r="7918" spans="1:5" x14ac:dyDescent="0.2">
      <c r="A7918" s="4"/>
      <c r="B7918" s="4"/>
      <c r="C7918" s="4"/>
      <c r="D7918" s="4"/>
      <c r="E7918" s="4"/>
    </row>
    <row r="7919" spans="1:5" x14ac:dyDescent="0.2">
      <c r="A7919" s="4"/>
      <c r="B7919" s="4"/>
      <c r="C7919" s="4"/>
      <c r="D7919" s="4"/>
      <c r="E7919" s="4"/>
    </row>
    <row r="7920" spans="1:5" x14ac:dyDescent="0.2">
      <c r="A7920" s="4"/>
      <c r="B7920" s="4"/>
      <c r="C7920" s="4"/>
      <c r="D7920" s="4"/>
      <c r="E7920" s="4"/>
    </row>
    <row r="7921" spans="1:5" x14ac:dyDescent="0.2">
      <c r="A7921" s="4"/>
      <c r="B7921" s="4"/>
      <c r="C7921" s="4"/>
      <c r="D7921" s="4"/>
      <c r="E7921" s="4"/>
    </row>
    <row r="7922" spans="1:5" x14ac:dyDescent="0.2">
      <c r="A7922" s="4"/>
      <c r="B7922" s="4"/>
      <c r="C7922" s="4"/>
      <c r="D7922" s="4"/>
      <c r="E7922" s="4"/>
    </row>
    <row r="7923" spans="1:5" x14ac:dyDescent="0.2">
      <c r="A7923" s="4"/>
      <c r="B7923" s="4"/>
      <c r="C7923" s="4"/>
      <c r="D7923" s="4"/>
      <c r="E7923" s="4"/>
    </row>
    <row r="7924" spans="1:5" x14ac:dyDescent="0.2">
      <c r="A7924" s="4"/>
      <c r="B7924" s="4"/>
      <c r="C7924" s="4"/>
      <c r="D7924" s="4"/>
      <c r="E7924" s="4"/>
    </row>
    <row r="7925" spans="1:5" x14ac:dyDescent="0.2">
      <c r="A7925" s="4"/>
      <c r="B7925" s="4"/>
      <c r="C7925" s="4"/>
      <c r="D7925" s="4"/>
      <c r="E7925" s="4"/>
    </row>
    <row r="7926" spans="1:5" x14ac:dyDescent="0.2">
      <c r="A7926" s="4"/>
      <c r="B7926" s="4"/>
      <c r="C7926" s="4"/>
      <c r="D7926" s="4"/>
      <c r="E7926" s="4"/>
    </row>
    <row r="7927" spans="1:5" x14ac:dyDescent="0.2">
      <c r="A7927" s="4"/>
      <c r="B7927" s="4"/>
      <c r="C7927" s="4"/>
      <c r="D7927" s="4"/>
      <c r="E7927" s="4"/>
    </row>
    <row r="7928" spans="1:5" x14ac:dyDescent="0.2">
      <c r="A7928" s="4"/>
      <c r="B7928" s="4"/>
      <c r="C7928" s="4"/>
      <c r="D7928" s="4"/>
      <c r="E7928" s="4"/>
    </row>
    <row r="7929" spans="1:5" x14ac:dyDescent="0.2">
      <c r="A7929" s="4"/>
      <c r="B7929" s="4"/>
      <c r="C7929" s="4"/>
      <c r="D7929" s="4"/>
      <c r="E7929" s="4"/>
    </row>
  </sheetData>
  <protectedRanges>
    <protectedRange sqref="A9 A11:A64" name="Raspon1"/>
  </protectedRanges>
  <mergeCells count="3">
    <mergeCell ref="A6:B6"/>
    <mergeCell ref="A7:B7"/>
    <mergeCell ref="A8:B8"/>
  </mergeCells>
  <pageMargins left="0.98425196850393704" right="0.19685039370078741" top="0.55118110236220474" bottom="0.55118110236220474" header="0.51181102362204722" footer="0.51181102362204722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N8016"/>
  <sheetViews>
    <sheetView topLeftCell="B1" zoomScale="110" zoomScaleNormal="110" workbookViewId="0">
      <selection activeCell="Y17" sqref="Y17"/>
    </sheetView>
  </sheetViews>
  <sheetFormatPr defaultColWidth="9.140625" defaultRowHeight="12.75" x14ac:dyDescent="0.2"/>
  <cols>
    <col min="1" max="1" width="18.28515625" style="91" customWidth="1"/>
    <col min="2" max="2" width="56" style="92" customWidth="1"/>
    <col min="3" max="3" width="19" style="92" hidden="1" customWidth="1"/>
    <col min="4" max="4" width="17.7109375" style="92" hidden="1" customWidth="1"/>
    <col min="5" max="5" width="20.28515625" style="92" hidden="1" customWidth="1"/>
    <col min="6" max="7" width="17.7109375" style="92" hidden="1" customWidth="1"/>
    <col min="8" max="8" width="19.140625" style="92" hidden="1" customWidth="1"/>
    <col min="9" max="15" width="17.7109375" style="92" hidden="1" customWidth="1"/>
    <col min="16" max="17" width="18.5703125" style="92" hidden="1" customWidth="1"/>
    <col min="18" max="18" width="19.42578125" style="92" hidden="1" customWidth="1"/>
    <col min="19" max="22" width="17.7109375" style="92" hidden="1" customWidth="1"/>
    <col min="23" max="25" width="17.7109375" style="92" customWidth="1"/>
    <col min="26" max="30" width="17.7109375" style="92" hidden="1" customWidth="1"/>
    <col min="31" max="31" width="20.28515625" style="92" customWidth="1"/>
    <col min="32" max="32" width="17.7109375" style="92" hidden="1" customWidth="1"/>
    <col min="33" max="33" width="19.42578125" style="93" customWidth="1"/>
    <col min="34" max="34" width="12.85546875" style="92" hidden="1" customWidth="1"/>
    <col min="35" max="35" width="12.7109375" style="92" hidden="1" customWidth="1"/>
    <col min="36" max="36" width="19.140625" style="93" hidden="1" customWidth="1"/>
    <col min="37" max="37" width="17.7109375" style="92" customWidth="1"/>
    <col min="38" max="39" width="19.28515625" style="92" customWidth="1"/>
    <col min="40" max="40" width="18.28515625" style="92" customWidth="1"/>
    <col min="41" max="16384" width="9.140625" style="4"/>
  </cols>
  <sheetData>
    <row r="1" spans="1:40" ht="19.5" customHeight="1" x14ac:dyDescent="0.2">
      <c r="A1" s="1"/>
      <c r="B1" s="113" t="s">
        <v>148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3"/>
      <c r="AK1" s="2"/>
      <c r="AL1" s="2"/>
      <c r="AM1" s="2"/>
      <c r="AN1" s="2"/>
    </row>
    <row r="2" spans="1:40" ht="15" customHeight="1" x14ac:dyDescent="0.2">
      <c r="A2" s="5"/>
      <c r="B2" s="96" t="s">
        <v>147</v>
      </c>
      <c r="C2" s="2"/>
      <c r="D2" s="95"/>
      <c r="E2" s="2"/>
      <c r="F2" s="2"/>
      <c r="G2" s="2">
        <f>58183-H2</f>
        <v>37061.42</v>
      </c>
      <c r="H2" s="6">
        <f>2960+4222+5646.33+4157.01+4136.24</f>
        <v>21121.58</v>
      </c>
      <c r="I2" s="115" t="s">
        <v>139</v>
      </c>
      <c r="J2" s="2"/>
      <c r="K2" s="2"/>
      <c r="L2" s="2"/>
      <c r="M2" s="2">
        <f>L3-M3</f>
        <v>0</v>
      </c>
      <c r="N2" s="2"/>
      <c r="O2" s="2"/>
      <c r="P2" s="2"/>
      <c r="Q2" s="2"/>
      <c r="R2" s="2"/>
      <c r="S2" s="2"/>
      <c r="T2" s="2"/>
      <c r="U2" s="115" t="s">
        <v>149</v>
      </c>
      <c r="V2" s="2">
        <f>33345.49+18324.51+911.65+24535.08+19349.73</f>
        <v>96466.46</v>
      </c>
      <c r="W2" s="2">
        <f>W6-W8-W10-W11-W12-W16+W41+W114</f>
        <v>96466.460000000021</v>
      </c>
      <c r="X2" s="2"/>
      <c r="Y2" s="2"/>
      <c r="Z2" s="2"/>
      <c r="AA2" s="2"/>
      <c r="AB2" s="2"/>
      <c r="AC2" s="7"/>
      <c r="AD2" s="2"/>
      <c r="AE2" s="8">
        <f>3633434.37-4239376.35</f>
        <v>-605941.97999999952</v>
      </c>
      <c r="AF2" s="2">
        <f>AF4-AF3</f>
        <v>1265.1300000005722</v>
      </c>
      <c r="AG2" s="3"/>
      <c r="AH2" s="2"/>
      <c r="AI2" s="2"/>
      <c r="AJ2" s="3"/>
      <c r="AK2" s="2"/>
      <c r="AL2" s="2"/>
      <c r="AM2" s="2"/>
      <c r="AN2" s="2"/>
    </row>
    <row r="3" spans="1:40" s="2" customFormat="1" ht="36.75" customHeight="1" x14ac:dyDescent="0.25">
      <c r="A3" s="9" t="s">
        <v>0</v>
      </c>
      <c r="B3" s="10" t="s">
        <v>110</v>
      </c>
      <c r="F3" s="11"/>
      <c r="G3" s="2">
        <f>G6-G7-G16+G41</f>
        <v>106576.18999999999</v>
      </c>
      <c r="H3" s="8">
        <f>17264.94+25272.67+6788.61+48578.9</f>
        <v>97905.12</v>
      </c>
      <c r="I3" s="8">
        <f>17264.94+25272.67+6788.61+48578.9</f>
        <v>97905.12</v>
      </c>
      <c r="J3" s="7">
        <f>J13+J41-J16</f>
        <v>133124.63</v>
      </c>
      <c r="K3" s="7">
        <f>K13+K41-K16</f>
        <v>120820.16</v>
      </c>
      <c r="O3" s="12"/>
      <c r="R3" s="13"/>
      <c r="S3" s="2">
        <f>S13-S16+S41</f>
        <v>167636.59</v>
      </c>
      <c r="AB3" s="14"/>
      <c r="AE3" s="2">
        <f>40269.62-37769.62</f>
        <v>2500</v>
      </c>
      <c r="AF3" s="15">
        <f>11840.66+14861.16+11840.66</f>
        <v>38542.479999999996</v>
      </c>
      <c r="AG3" s="3"/>
      <c r="AJ3" s="3"/>
    </row>
    <row r="4" spans="1:40" s="2" customFormat="1" ht="18.75" customHeight="1" thickBot="1" x14ac:dyDescent="0.25">
      <c r="A4" s="112">
        <v>45978</v>
      </c>
      <c r="B4" s="16" t="s">
        <v>146</v>
      </c>
      <c r="C4" s="17"/>
      <c r="D4" s="17"/>
      <c r="E4" s="17"/>
      <c r="F4" s="17">
        <f>F7-F10+F135</f>
        <v>243241.93999999997</v>
      </c>
      <c r="G4" s="17">
        <f>G7-G10+G135</f>
        <v>243241.93999999997</v>
      </c>
      <c r="H4" s="17">
        <f>H7-H10+H135</f>
        <v>240719.49</v>
      </c>
      <c r="I4" s="17">
        <f>I7-I10+I135-I114</f>
        <v>204108.84</v>
      </c>
      <c r="J4" s="17">
        <f t="shared" ref="J4:AC4" si="0">J7-J10+J135</f>
        <v>253243.08000000002</v>
      </c>
      <c r="K4" s="17">
        <f t="shared" si="0"/>
        <v>253243.08000000002</v>
      </c>
      <c r="L4" s="17">
        <f t="shared" si="0"/>
        <v>224344.91999999998</v>
      </c>
      <c r="M4" s="17">
        <f t="shared" si="0"/>
        <v>224344.91999999998</v>
      </c>
      <c r="N4" s="17">
        <f t="shared" si="0"/>
        <v>221649.89</v>
      </c>
      <c r="O4" s="17">
        <f t="shared" si="0"/>
        <v>217392.61000000002</v>
      </c>
      <c r="P4" s="17">
        <f t="shared" si="0"/>
        <v>224950.08000000002</v>
      </c>
      <c r="Q4" s="17">
        <f t="shared" si="0"/>
        <v>224950.08000000002</v>
      </c>
      <c r="R4" s="17">
        <f t="shared" si="0"/>
        <v>245002.71000000002</v>
      </c>
      <c r="S4" s="17">
        <f t="shared" si="0"/>
        <v>245002.71000000002</v>
      </c>
      <c r="T4" s="17">
        <f t="shared" si="0"/>
        <v>231252.18000000002</v>
      </c>
      <c r="U4" s="17">
        <f t="shared" si="0"/>
        <v>231252.18000000002</v>
      </c>
      <c r="V4" s="17">
        <f t="shared" si="0"/>
        <v>221825.96000000002</v>
      </c>
      <c r="W4" s="17">
        <f t="shared" si="0"/>
        <v>221825.96000000002</v>
      </c>
      <c r="X4" s="17">
        <f t="shared" si="0"/>
        <v>211465.74</v>
      </c>
      <c r="Y4" s="17">
        <f t="shared" si="0"/>
        <v>211465.74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8"/>
      <c r="AE4" s="18">
        <f>AE6-AE7-AE16+AE41+AE68+AE73</f>
        <v>1394328.1199999994</v>
      </c>
      <c r="AF4" s="18">
        <f>1434135.73-AE4</f>
        <v>39807.610000000568</v>
      </c>
      <c r="AG4" s="18"/>
      <c r="AH4" s="18"/>
      <c r="AI4" s="18"/>
      <c r="AJ4" s="18"/>
      <c r="AK4" s="17">
        <f t="shared" ref="AK4:AL4" si="1">AK7-AK10+AK135</f>
        <v>255701.79444444441</v>
      </c>
      <c r="AL4" s="17">
        <f t="shared" si="1"/>
        <v>257280.26111111138</v>
      </c>
      <c r="AM4" s="17">
        <f t="shared" ref="AM4:AN4" si="2">AM7-AM10+AM135</f>
        <v>328462.71000000025</v>
      </c>
      <c r="AN4" s="17">
        <f t="shared" si="2"/>
        <v>345752.37000000029</v>
      </c>
    </row>
    <row r="5" spans="1:40" s="29" customFormat="1" ht="54.75" customHeight="1" thickTop="1" thickBot="1" x14ac:dyDescent="0.25">
      <c r="A5" s="19" t="s">
        <v>1</v>
      </c>
      <c r="B5" s="20" t="s">
        <v>2</v>
      </c>
      <c r="C5" s="21" t="s">
        <v>96</v>
      </c>
      <c r="D5" s="22" t="s">
        <v>3</v>
      </c>
      <c r="E5" s="22" t="s">
        <v>97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3" t="s">
        <v>10</v>
      </c>
      <c r="M5" s="23" t="s">
        <v>11</v>
      </c>
      <c r="N5" s="22" t="s">
        <v>12</v>
      </c>
      <c r="O5" s="22" t="s">
        <v>13</v>
      </c>
      <c r="P5" s="23" t="s">
        <v>14</v>
      </c>
      <c r="Q5" s="24" t="s">
        <v>15</v>
      </c>
      <c r="R5" s="22" t="s">
        <v>16</v>
      </c>
      <c r="S5" s="22" t="s">
        <v>17</v>
      </c>
      <c r="T5" s="25" t="s">
        <v>18</v>
      </c>
      <c r="U5" s="22" t="s">
        <v>19</v>
      </c>
      <c r="V5" s="22" t="s">
        <v>20</v>
      </c>
      <c r="W5" s="22" t="s">
        <v>21</v>
      </c>
      <c r="X5" s="22" t="s">
        <v>22</v>
      </c>
      <c r="Y5" s="22" t="s">
        <v>23</v>
      </c>
      <c r="Z5" s="22" t="s">
        <v>24</v>
      </c>
      <c r="AA5" s="22" t="s">
        <v>25</v>
      </c>
      <c r="AB5" s="22" t="s">
        <v>26</v>
      </c>
      <c r="AC5" s="22" t="s">
        <v>27</v>
      </c>
      <c r="AD5" s="22" t="s">
        <v>28</v>
      </c>
      <c r="AE5" s="22" t="s">
        <v>29</v>
      </c>
      <c r="AF5" s="22" t="s">
        <v>30</v>
      </c>
      <c r="AG5" s="26" t="s">
        <v>31</v>
      </c>
      <c r="AH5" s="27" t="s">
        <v>32</v>
      </c>
      <c r="AI5" s="27" t="s">
        <v>33</v>
      </c>
      <c r="AJ5" s="28" t="s">
        <v>34</v>
      </c>
      <c r="AK5" s="22" t="s">
        <v>151</v>
      </c>
      <c r="AL5" s="22" t="s">
        <v>150</v>
      </c>
      <c r="AM5" s="22" t="s">
        <v>152</v>
      </c>
      <c r="AN5" s="22" t="s">
        <v>153</v>
      </c>
    </row>
    <row r="6" spans="1:40" s="46" customFormat="1" ht="42" customHeight="1" thickTop="1" thickBot="1" x14ac:dyDescent="0.3">
      <c r="A6" s="109" t="s">
        <v>133</v>
      </c>
      <c r="B6" s="110" t="s">
        <v>134</v>
      </c>
      <c r="C6" s="111">
        <f>C7+C13</f>
        <v>3679700</v>
      </c>
      <c r="D6" s="111">
        <f t="shared" ref="D6:AJ6" si="3">D7+D13</f>
        <v>0</v>
      </c>
      <c r="E6" s="111">
        <f t="shared" si="3"/>
        <v>3679700</v>
      </c>
      <c r="F6" s="111">
        <f t="shared" si="3"/>
        <v>342998.70999999996</v>
      </c>
      <c r="G6" s="111">
        <f t="shared" si="3"/>
        <v>342998.70999999996</v>
      </c>
      <c r="H6" s="111">
        <f t="shared" si="3"/>
        <v>274838.31</v>
      </c>
      <c r="I6" s="111">
        <f t="shared" si="3"/>
        <v>267656.31</v>
      </c>
      <c r="J6" s="111">
        <f t="shared" si="3"/>
        <v>279295.62</v>
      </c>
      <c r="K6" s="111">
        <f t="shared" si="3"/>
        <v>279295.62</v>
      </c>
      <c r="L6" s="111">
        <f t="shared" si="3"/>
        <v>264935.05</v>
      </c>
      <c r="M6" s="111">
        <f t="shared" si="3"/>
        <v>264935.05</v>
      </c>
      <c r="N6" s="111">
        <f t="shared" si="3"/>
        <v>266504.84000000003</v>
      </c>
      <c r="O6" s="111">
        <f t="shared" si="3"/>
        <v>262368.60000000003</v>
      </c>
      <c r="P6" s="111">
        <f t="shared" si="3"/>
        <v>241820.54</v>
      </c>
      <c r="Q6" s="111">
        <f t="shared" si="3"/>
        <v>241820.54</v>
      </c>
      <c r="R6" s="111">
        <f t="shared" si="3"/>
        <v>311685.03000000003</v>
      </c>
      <c r="S6" s="111">
        <f t="shared" si="3"/>
        <v>311685.03000000003</v>
      </c>
      <c r="T6" s="111">
        <f t="shared" si="3"/>
        <v>258419.46000000002</v>
      </c>
      <c r="U6" s="111">
        <f t="shared" si="3"/>
        <v>241331.53000000003</v>
      </c>
      <c r="V6" s="111">
        <f t="shared" si="3"/>
        <v>265281.10000000003</v>
      </c>
      <c r="W6" s="111">
        <f t="shared" si="3"/>
        <v>265281.10000000003</v>
      </c>
      <c r="X6" s="111">
        <f t="shared" si="3"/>
        <v>218664.53999999998</v>
      </c>
      <c r="Y6" s="111">
        <f t="shared" si="3"/>
        <v>218664.53999999998</v>
      </c>
      <c r="Z6" s="111">
        <f t="shared" si="3"/>
        <v>0</v>
      </c>
      <c r="AA6" s="111">
        <f t="shared" si="3"/>
        <v>0</v>
      </c>
      <c r="AB6" s="111">
        <f t="shared" si="3"/>
        <v>0</v>
      </c>
      <c r="AC6" s="111">
        <f t="shared" si="3"/>
        <v>0</v>
      </c>
      <c r="AD6" s="111">
        <f t="shared" si="3"/>
        <v>2724443.1999999997</v>
      </c>
      <c r="AE6" s="111">
        <f t="shared" si="3"/>
        <v>2696037.0299999993</v>
      </c>
      <c r="AF6" s="111">
        <f t="shared" si="3"/>
        <v>955256.80000000028</v>
      </c>
      <c r="AG6" s="111">
        <f t="shared" si="3"/>
        <v>983662.9700000002</v>
      </c>
      <c r="AH6" s="111">
        <f t="shared" si="3"/>
        <v>1510.9634812086556</v>
      </c>
      <c r="AI6" s="111">
        <f t="shared" si="3"/>
        <v>1462.4059256531</v>
      </c>
      <c r="AJ6" s="111">
        <f t="shared" si="3"/>
        <v>4136.24</v>
      </c>
      <c r="AK6" s="111">
        <f t="shared" ref="AK6:AL6" si="4">AK7+AK13</f>
        <v>264465.95111111109</v>
      </c>
      <c r="AL6" s="111">
        <f t="shared" si="4"/>
        <v>279110.38111111138</v>
      </c>
      <c r="AM6" s="111">
        <f t="shared" ref="AM6:AN6" si="5">AM7+AM13</f>
        <v>373308.97000000026</v>
      </c>
      <c r="AN6" s="111">
        <f t="shared" si="5"/>
        <v>372278.56000000029</v>
      </c>
    </row>
    <row r="7" spans="1:40" s="33" customFormat="1" ht="20.100000000000001" customHeight="1" thickTop="1" thickBot="1" x14ac:dyDescent="0.3">
      <c r="A7" s="30" t="s">
        <v>35</v>
      </c>
      <c r="B7" s="31" t="s">
        <v>36</v>
      </c>
      <c r="C7" s="32">
        <f>SUM(C8:C12)</f>
        <v>3134000</v>
      </c>
      <c r="D7" s="32">
        <f t="shared" ref="D7:AJ7" si="6">SUM(D8:D12)</f>
        <v>0</v>
      </c>
      <c r="E7" s="32">
        <f t="shared" si="6"/>
        <v>3134000</v>
      </c>
      <c r="F7" s="32">
        <f t="shared" si="6"/>
        <v>242836.47999999998</v>
      </c>
      <c r="G7" s="32">
        <f t="shared" si="6"/>
        <v>242836.47999999998</v>
      </c>
      <c r="H7" s="32">
        <f t="shared" si="6"/>
        <v>240719.49</v>
      </c>
      <c r="I7" s="32">
        <f t="shared" si="6"/>
        <v>240719.49</v>
      </c>
      <c r="J7" s="32">
        <f t="shared" si="6"/>
        <v>252484.73</v>
      </c>
      <c r="K7" s="32">
        <f t="shared" si="6"/>
        <v>252484.73</v>
      </c>
      <c r="L7" s="32">
        <f t="shared" si="6"/>
        <v>223764.37999999998</v>
      </c>
      <c r="M7" s="32">
        <f t="shared" si="6"/>
        <v>223764.37999999998</v>
      </c>
      <c r="N7" s="32">
        <f t="shared" si="6"/>
        <v>217392.61000000002</v>
      </c>
      <c r="O7" s="32">
        <f t="shared" si="6"/>
        <v>217392.61000000002</v>
      </c>
      <c r="P7" s="32">
        <f t="shared" si="6"/>
        <v>221996.6</v>
      </c>
      <c r="Q7" s="32">
        <f t="shared" si="6"/>
        <v>221996.6</v>
      </c>
      <c r="R7" s="32">
        <f t="shared" si="6"/>
        <v>275489.46000000002</v>
      </c>
      <c r="S7" s="32">
        <f t="shared" si="6"/>
        <v>275489.46000000002</v>
      </c>
      <c r="T7" s="32">
        <f t="shared" si="6"/>
        <v>230469.30000000002</v>
      </c>
      <c r="U7" s="32">
        <f t="shared" si="6"/>
        <v>230469.30000000002</v>
      </c>
      <c r="V7" s="32">
        <f t="shared" si="6"/>
        <v>224966.98</v>
      </c>
      <c r="W7" s="32">
        <f t="shared" si="6"/>
        <v>224966.98</v>
      </c>
      <c r="X7" s="32">
        <f t="shared" si="6"/>
        <v>211465.74</v>
      </c>
      <c r="Y7" s="32">
        <f t="shared" si="6"/>
        <v>211465.74</v>
      </c>
      <c r="Z7" s="32">
        <f t="shared" si="6"/>
        <v>0</v>
      </c>
      <c r="AA7" s="32">
        <f t="shared" si="6"/>
        <v>0</v>
      </c>
      <c r="AB7" s="32">
        <f t="shared" si="6"/>
        <v>0</v>
      </c>
      <c r="AC7" s="32">
        <f t="shared" si="6"/>
        <v>0</v>
      </c>
      <c r="AD7" s="32">
        <f t="shared" si="6"/>
        <v>2341585.7699999996</v>
      </c>
      <c r="AE7" s="32">
        <f t="shared" si="6"/>
        <v>2341585.7699999996</v>
      </c>
      <c r="AF7" s="32">
        <f t="shared" si="6"/>
        <v>792414.23000000021</v>
      </c>
      <c r="AG7" s="32">
        <f t="shared" si="6"/>
        <v>792414.23000000021</v>
      </c>
      <c r="AH7" s="32">
        <f t="shared" si="6"/>
        <v>305.65573116556124</v>
      </c>
      <c r="AI7" s="32">
        <f t="shared" si="6"/>
        <v>305.65573116556124</v>
      </c>
      <c r="AJ7" s="32">
        <f t="shared" si="6"/>
        <v>0</v>
      </c>
      <c r="AK7" s="32">
        <f t="shared" ref="AK7:AL7" si="7">SUM(AK8:AK12)</f>
        <v>255701.79444444441</v>
      </c>
      <c r="AL7" s="32">
        <f t="shared" si="7"/>
        <v>257280.26111111138</v>
      </c>
      <c r="AM7" s="32">
        <f t="shared" ref="AM7:AN7" si="8">SUM(AM8:AM12)</f>
        <v>342480.27000000025</v>
      </c>
      <c r="AN7" s="32">
        <f t="shared" si="8"/>
        <v>345752.37000000029</v>
      </c>
    </row>
    <row r="8" spans="1:40" s="38" customFormat="1" ht="15.75" customHeight="1" thickTop="1" x14ac:dyDescent="0.2">
      <c r="A8" s="34" t="s">
        <v>37</v>
      </c>
      <c r="B8" s="35" t="s">
        <v>38</v>
      </c>
      <c r="C8" s="36">
        <v>2600000</v>
      </c>
      <c r="D8" s="40">
        <v>-32000</v>
      </c>
      <c r="E8" s="36">
        <f t="shared" ref="E8:E12" si="9">C8+D8</f>
        <v>2568000</v>
      </c>
      <c r="F8" s="36">
        <v>208452.49</v>
      </c>
      <c r="G8" s="36">
        <v>208452.49</v>
      </c>
      <c r="H8" s="36">
        <v>205392.07</v>
      </c>
      <c r="I8" s="36">
        <v>205392.07</v>
      </c>
      <c r="J8" s="36">
        <v>215430.67</v>
      </c>
      <c r="K8" s="36">
        <v>215430.67</v>
      </c>
      <c r="L8" s="36">
        <v>189654.6</v>
      </c>
      <c r="M8" s="36">
        <v>189654.6</v>
      </c>
      <c r="N8" s="36">
        <v>182200.1</v>
      </c>
      <c r="O8" s="36">
        <v>182200.1</v>
      </c>
      <c r="P8" s="36">
        <v>182663.42</v>
      </c>
      <c r="Q8" s="36">
        <v>182663.42</v>
      </c>
      <c r="R8" s="36">
        <v>207071.09</v>
      </c>
      <c r="S8" s="36">
        <v>207071.09</v>
      </c>
      <c r="T8" s="36">
        <v>196646.16</v>
      </c>
      <c r="U8" s="36">
        <v>196646.16</v>
      </c>
      <c r="V8" s="36">
        <v>187807.66</v>
      </c>
      <c r="W8" s="36">
        <v>187807.66</v>
      </c>
      <c r="X8" s="36">
        <v>180431.49</v>
      </c>
      <c r="Y8" s="36">
        <v>180431.49</v>
      </c>
      <c r="Z8" s="36"/>
      <c r="AA8" s="36"/>
      <c r="AB8" s="36"/>
      <c r="AC8" s="36"/>
      <c r="AD8" s="36">
        <f t="shared" ref="AD8:AE12" si="10">SUM(F8+H8+J8+L8+N8+P8+R8+T8+V8+X8+Z8+AB8)</f>
        <v>1955749.7499999998</v>
      </c>
      <c r="AE8" s="36">
        <f t="shared" si="10"/>
        <v>1955749.7499999998</v>
      </c>
      <c r="AF8" s="37">
        <f t="shared" ref="AF8:AF12" si="11">SUM(E8-AD8)</f>
        <v>612250.25000000023</v>
      </c>
      <c r="AG8" s="37">
        <f t="shared" ref="AG8:AG12" si="12">SUM(E8-AE8)</f>
        <v>612250.25000000023</v>
      </c>
      <c r="AH8" s="36">
        <f t="shared" ref="AH8:AH12" si="13">AD8/E8*100</f>
        <v>76.158479361370709</v>
      </c>
      <c r="AI8" s="36">
        <f t="shared" ref="AI8:AI12" si="14">AE8/E8*100</f>
        <v>76.158479361370709</v>
      </c>
      <c r="AJ8" s="37">
        <f>N8-O8</f>
        <v>0</v>
      </c>
      <c r="AK8" s="36">
        <f>AE8/9</f>
        <v>217305.52777777775</v>
      </c>
      <c r="AL8" s="36">
        <f>AG8-AK8*2</f>
        <v>177639.19444444473</v>
      </c>
      <c r="AM8" s="36">
        <f>AG8-W8*2</f>
        <v>236634.93000000023</v>
      </c>
      <c r="AN8" s="36">
        <f>AG8-Y8*2</f>
        <v>251387.27000000025</v>
      </c>
    </row>
    <row r="9" spans="1:40" s="38" customFormat="1" ht="15.75" customHeight="1" x14ac:dyDescent="0.2">
      <c r="A9" s="34" t="s">
        <v>39</v>
      </c>
      <c r="B9" s="35" t="s">
        <v>40</v>
      </c>
      <c r="C9" s="36">
        <v>50000</v>
      </c>
      <c r="D9" s="40"/>
      <c r="E9" s="36">
        <f t="shared" si="9"/>
        <v>50000</v>
      </c>
      <c r="F9" s="36"/>
      <c r="G9" s="36"/>
      <c r="H9" s="36"/>
      <c r="I9" s="36"/>
      <c r="J9" s="36"/>
      <c r="K9" s="36"/>
      <c r="L9" s="36">
        <v>1270.6500000000001</v>
      </c>
      <c r="M9" s="36">
        <v>1270.6500000000001</v>
      </c>
      <c r="N9" s="36">
        <v>3288.5</v>
      </c>
      <c r="O9" s="36">
        <v>3288.5</v>
      </c>
      <c r="P9" s="36">
        <v>3587.88</v>
      </c>
      <c r="Q9" s="36">
        <v>3587.88</v>
      </c>
      <c r="R9" s="36">
        <f>937.76</f>
        <v>937.76</v>
      </c>
      <c r="S9" s="36">
        <f>937.76</f>
        <v>937.76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9">
        <f t="shared" si="10"/>
        <v>9084.7899999999991</v>
      </c>
      <c r="AE9" s="40">
        <f t="shared" si="10"/>
        <v>9084.7899999999991</v>
      </c>
      <c r="AF9" s="37">
        <f t="shared" si="11"/>
        <v>40915.21</v>
      </c>
      <c r="AG9" s="37">
        <f t="shared" si="12"/>
        <v>40915.21</v>
      </c>
      <c r="AH9" s="36">
        <f t="shared" si="13"/>
        <v>18.16958</v>
      </c>
      <c r="AI9" s="36">
        <f t="shared" si="14"/>
        <v>18.16958</v>
      </c>
      <c r="AJ9" s="37">
        <f t="shared" ref="AJ9:AJ72" si="15">N9-O9</f>
        <v>0</v>
      </c>
      <c r="AK9" s="36">
        <f t="shared" ref="AK9:AK12" si="16">AE9/9</f>
        <v>1009.421111111111</v>
      </c>
      <c r="AL9" s="36">
        <f t="shared" ref="AL9:AL12" si="17">AG9-AK9*2</f>
        <v>38896.367777777778</v>
      </c>
      <c r="AM9" s="36">
        <f t="shared" ref="AM9:AM12" si="18">AG9-W9*2</f>
        <v>40915.21</v>
      </c>
      <c r="AN9" s="36">
        <f t="shared" ref="AN9:AN12" si="19">AG9-Y9*2</f>
        <v>40915.21</v>
      </c>
    </row>
    <row r="10" spans="1:40" s="38" customFormat="1" ht="18.75" customHeight="1" x14ac:dyDescent="0.25">
      <c r="A10" s="41" t="s">
        <v>41</v>
      </c>
      <c r="B10" s="42" t="s">
        <v>42</v>
      </c>
      <c r="C10" s="36">
        <v>32000</v>
      </c>
      <c r="D10" s="40">
        <v>32000</v>
      </c>
      <c r="E10" s="36">
        <f t="shared" si="9"/>
        <v>64000</v>
      </c>
      <c r="F10" s="39"/>
      <c r="G10" s="39"/>
      <c r="H10" s="39"/>
      <c r="I10" s="36"/>
      <c r="J10" s="116"/>
      <c r="K10" s="116"/>
      <c r="L10" s="39"/>
      <c r="M10" s="39"/>
      <c r="N10" s="39"/>
      <c r="O10" s="39"/>
      <c r="P10" s="39">
        <v>3710.09</v>
      </c>
      <c r="Q10" s="39">
        <v>3710.09</v>
      </c>
      <c r="R10" s="39">
        <f>26250+2953.12+2500</f>
        <v>31703.119999999999</v>
      </c>
      <c r="S10" s="39">
        <f>26250+2953.12+2500</f>
        <v>31703.119999999999</v>
      </c>
      <c r="T10" s="39"/>
      <c r="U10" s="39"/>
      <c r="V10" s="39">
        <v>4856.41</v>
      </c>
      <c r="W10" s="39">
        <v>4856.41</v>
      </c>
      <c r="X10" s="39"/>
      <c r="Y10" s="39"/>
      <c r="Z10" s="39"/>
      <c r="AA10" s="39"/>
      <c r="AB10" s="39"/>
      <c r="AC10" s="39"/>
      <c r="AD10" s="39">
        <f t="shared" si="10"/>
        <v>40269.619999999995</v>
      </c>
      <c r="AE10" s="40">
        <f t="shared" si="10"/>
        <v>40269.619999999995</v>
      </c>
      <c r="AF10" s="37">
        <f t="shared" si="11"/>
        <v>23730.380000000005</v>
      </c>
      <c r="AG10" s="37">
        <f t="shared" si="12"/>
        <v>23730.380000000005</v>
      </c>
      <c r="AH10" s="36">
        <f t="shared" si="13"/>
        <v>62.921281249999993</v>
      </c>
      <c r="AI10" s="36">
        <f t="shared" si="14"/>
        <v>62.921281249999993</v>
      </c>
      <c r="AJ10" s="37">
        <f t="shared" si="15"/>
        <v>0</v>
      </c>
      <c r="AK10" s="36"/>
      <c r="AL10" s="36"/>
      <c r="AM10" s="36">
        <f t="shared" si="18"/>
        <v>14017.560000000005</v>
      </c>
      <c r="AN10" s="36"/>
    </row>
    <row r="11" spans="1:40" s="46" customFormat="1" ht="15.75" customHeight="1" x14ac:dyDescent="0.2">
      <c r="A11" s="43" t="s">
        <v>43</v>
      </c>
      <c r="B11" s="44" t="s">
        <v>44</v>
      </c>
      <c r="C11" s="36">
        <v>407000</v>
      </c>
      <c r="D11" s="40"/>
      <c r="E11" s="36">
        <f t="shared" si="9"/>
        <v>407000</v>
      </c>
      <c r="F11" s="45">
        <v>30985.56</v>
      </c>
      <c r="G11" s="45">
        <v>30985.56</v>
      </c>
      <c r="H11" s="45">
        <f>30808.8+1026.97</f>
        <v>31835.77</v>
      </c>
      <c r="I11" s="45">
        <f>30808.8+1026.97</f>
        <v>31835.77</v>
      </c>
      <c r="J11" s="45">
        <v>33391.769999999997</v>
      </c>
      <c r="K11" s="45">
        <v>33391.769999999997</v>
      </c>
      <c r="L11" s="39">
        <f>28638.78+954.64</f>
        <v>29593.42</v>
      </c>
      <c r="M11" s="39">
        <f>28638.78+954.64</f>
        <v>29593.42</v>
      </c>
      <c r="N11" s="45">
        <f>27823.27+927.46</f>
        <v>28750.73</v>
      </c>
      <c r="O11" s="45">
        <f>27823.27+927.46</f>
        <v>28750.73</v>
      </c>
      <c r="P11" s="45">
        <f>27937.69+931.27</f>
        <v>28868.959999999999</v>
      </c>
      <c r="Q11" s="45">
        <v>28868.959999999999</v>
      </c>
      <c r="R11" s="45">
        <f>31201.31+1040.06</f>
        <v>32241.370000000003</v>
      </c>
      <c r="S11" s="45">
        <v>32241.370000000003</v>
      </c>
      <c r="T11" s="45">
        <f>29496.91+983.25</f>
        <v>30480.16</v>
      </c>
      <c r="U11" s="45">
        <v>30480.16</v>
      </c>
      <c r="V11" s="45">
        <f>28171.15+939.03</f>
        <v>29110.18</v>
      </c>
      <c r="W11" s="45">
        <v>29110.18</v>
      </c>
      <c r="X11" s="45">
        <f>27064.72+902.18</f>
        <v>27966.9</v>
      </c>
      <c r="Y11" s="45">
        <f>27064.72+902.18</f>
        <v>27966.9</v>
      </c>
      <c r="Z11" s="45"/>
      <c r="AA11" s="45"/>
      <c r="AB11" s="45"/>
      <c r="AC11" s="45"/>
      <c r="AD11" s="39">
        <f t="shared" si="10"/>
        <v>303224.82</v>
      </c>
      <c r="AE11" s="36">
        <f t="shared" si="10"/>
        <v>303224.82</v>
      </c>
      <c r="AF11" s="37">
        <f t="shared" si="11"/>
        <v>103775.18</v>
      </c>
      <c r="AG11" s="37">
        <f t="shared" si="12"/>
        <v>103775.18</v>
      </c>
      <c r="AH11" s="36">
        <f t="shared" si="13"/>
        <v>74.502412776412768</v>
      </c>
      <c r="AI11" s="36">
        <f t="shared" si="14"/>
        <v>74.502412776412768</v>
      </c>
      <c r="AJ11" s="37">
        <f t="shared" si="15"/>
        <v>0</v>
      </c>
      <c r="AK11" s="36">
        <f t="shared" si="16"/>
        <v>33691.646666666667</v>
      </c>
      <c r="AL11" s="36">
        <f t="shared" si="17"/>
        <v>36391.886666666658</v>
      </c>
      <c r="AM11" s="36">
        <f t="shared" si="18"/>
        <v>45554.819999999992</v>
      </c>
      <c r="AN11" s="36">
        <f t="shared" si="19"/>
        <v>47841.37999999999</v>
      </c>
    </row>
    <row r="12" spans="1:40" s="46" customFormat="1" ht="16.5" customHeight="1" thickBot="1" x14ac:dyDescent="0.25">
      <c r="A12" s="47" t="s">
        <v>45</v>
      </c>
      <c r="B12" s="48" t="s">
        <v>46</v>
      </c>
      <c r="C12" s="36">
        <v>45000</v>
      </c>
      <c r="D12" s="40"/>
      <c r="E12" s="36">
        <f t="shared" si="9"/>
        <v>45000</v>
      </c>
      <c r="F12" s="49">
        <v>3398.43</v>
      </c>
      <c r="G12" s="49">
        <v>3398.43</v>
      </c>
      <c r="H12" s="49">
        <v>3491.65</v>
      </c>
      <c r="I12" s="49">
        <v>3491.65</v>
      </c>
      <c r="J12" s="49">
        <v>3662.29</v>
      </c>
      <c r="K12" s="49">
        <v>3662.29</v>
      </c>
      <c r="L12" s="45">
        <v>3245.71</v>
      </c>
      <c r="M12" s="45">
        <v>3245.71</v>
      </c>
      <c r="N12" s="49">
        <v>3153.28</v>
      </c>
      <c r="O12" s="49">
        <v>3153.28</v>
      </c>
      <c r="P12" s="49">
        <v>3166.25</v>
      </c>
      <c r="Q12" s="49">
        <v>3166.25</v>
      </c>
      <c r="R12" s="49">
        <v>3536.12</v>
      </c>
      <c r="S12" s="49">
        <v>3536.12</v>
      </c>
      <c r="T12" s="49">
        <v>3342.98</v>
      </c>
      <c r="U12" s="49">
        <v>3342.98</v>
      </c>
      <c r="V12" s="49">
        <v>3192.73</v>
      </c>
      <c r="W12" s="49">
        <v>3192.73</v>
      </c>
      <c r="X12" s="49">
        <v>3067.35</v>
      </c>
      <c r="Y12" s="49">
        <v>3067.35</v>
      </c>
      <c r="Z12" s="49"/>
      <c r="AA12" s="49"/>
      <c r="AB12" s="49"/>
      <c r="AC12" s="49"/>
      <c r="AD12" s="39">
        <f t="shared" si="10"/>
        <v>33256.789999999994</v>
      </c>
      <c r="AE12" s="36">
        <f t="shared" si="10"/>
        <v>33256.789999999994</v>
      </c>
      <c r="AF12" s="37">
        <f t="shared" si="11"/>
        <v>11743.210000000006</v>
      </c>
      <c r="AG12" s="37">
        <f t="shared" si="12"/>
        <v>11743.210000000006</v>
      </c>
      <c r="AH12" s="50">
        <f t="shared" si="13"/>
        <v>73.903977777777769</v>
      </c>
      <c r="AI12" s="50">
        <f t="shared" si="14"/>
        <v>73.903977777777769</v>
      </c>
      <c r="AJ12" s="37">
        <f t="shared" si="15"/>
        <v>0</v>
      </c>
      <c r="AK12" s="36">
        <f t="shared" si="16"/>
        <v>3695.1988888888882</v>
      </c>
      <c r="AL12" s="36">
        <f t="shared" si="17"/>
        <v>4352.81222222223</v>
      </c>
      <c r="AM12" s="36">
        <f t="shared" si="18"/>
        <v>5357.7500000000064</v>
      </c>
      <c r="AN12" s="36">
        <f t="shared" si="19"/>
        <v>5608.5100000000066</v>
      </c>
    </row>
    <row r="13" spans="1:40" s="46" customFormat="1" ht="20.100000000000001" customHeight="1" thickTop="1" thickBot="1" x14ac:dyDescent="0.3">
      <c r="A13" s="51" t="s">
        <v>47</v>
      </c>
      <c r="B13" s="52" t="s">
        <v>48</v>
      </c>
      <c r="C13" s="53">
        <f t="shared" ref="C13:AJ13" si="20">C14+C19+C23+C32+C34+C39</f>
        <v>545700</v>
      </c>
      <c r="D13" s="53">
        <f t="shared" si="20"/>
        <v>0</v>
      </c>
      <c r="E13" s="53">
        <f t="shared" si="20"/>
        <v>545700</v>
      </c>
      <c r="F13" s="53">
        <f t="shared" si="20"/>
        <v>100162.23</v>
      </c>
      <c r="G13" s="53">
        <f t="shared" si="20"/>
        <v>100162.23</v>
      </c>
      <c r="H13" s="53">
        <f t="shared" si="20"/>
        <v>34118.82</v>
      </c>
      <c r="I13" s="53">
        <f t="shared" si="20"/>
        <v>26936.819999999996</v>
      </c>
      <c r="J13" s="53">
        <f t="shared" si="20"/>
        <v>26810.889999999996</v>
      </c>
      <c r="K13" s="53">
        <f t="shared" si="20"/>
        <v>26810.889999999996</v>
      </c>
      <c r="L13" s="53">
        <f t="shared" si="20"/>
        <v>41170.670000000006</v>
      </c>
      <c r="M13" s="53">
        <f t="shared" si="20"/>
        <v>41170.670000000006</v>
      </c>
      <c r="N13" s="53">
        <f t="shared" si="20"/>
        <v>49112.23</v>
      </c>
      <c r="O13" s="53">
        <f t="shared" si="20"/>
        <v>44975.990000000005</v>
      </c>
      <c r="P13" s="53">
        <f t="shared" si="20"/>
        <v>19823.939999999999</v>
      </c>
      <c r="Q13" s="53">
        <f t="shared" si="20"/>
        <v>19823.939999999999</v>
      </c>
      <c r="R13" s="53">
        <f t="shared" si="20"/>
        <v>36195.57</v>
      </c>
      <c r="S13" s="53">
        <f t="shared" si="20"/>
        <v>36195.57</v>
      </c>
      <c r="T13" s="53">
        <f t="shared" si="20"/>
        <v>27950.160000000003</v>
      </c>
      <c r="U13" s="53">
        <f t="shared" si="20"/>
        <v>10862.23</v>
      </c>
      <c r="V13" s="53">
        <f t="shared" si="20"/>
        <v>40314.120000000003</v>
      </c>
      <c r="W13" s="53">
        <f t="shared" si="20"/>
        <v>40314.120000000003</v>
      </c>
      <c r="X13" s="53">
        <f t="shared" si="20"/>
        <v>7198.8</v>
      </c>
      <c r="Y13" s="53">
        <f t="shared" si="20"/>
        <v>7198.8</v>
      </c>
      <c r="Z13" s="53">
        <f t="shared" si="20"/>
        <v>0</v>
      </c>
      <c r="AA13" s="53">
        <f t="shared" si="20"/>
        <v>0</v>
      </c>
      <c r="AB13" s="53">
        <f t="shared" si="20"/>
        <v>0</v>
      </c>
      <c r="AC13" s="53">
        <f t="shared" si="20"/>
        <v>0</v>
      </c>
      <c r="AD13" s="53">
        <f t="shared" si="20"/>
        <v>382857.43</v>
      </c>
      <c r="AE13" s="53">
        <f t="shared" si="20"/>
        <v>354451.25999999995</v>
      </c>
      <c r="AF13" s="53">
        <f t="shared" si="20"/>
        <v>162842.57</v>
      </c>
      <c r="AG13" s="53">
        <f t="shared" si="20"/>
        <v>191248.74</v>
      </c>
      <c r="AH13" s="53">
        <f t="shared" si="20"/>
        <v>1205.3077500430943</v>
      </c>
      <c r="AI13" s="53">
        <f t="shared" si="20"/>
        <v>1156.7501944875387</v>
      </c>
      <c r="AJ13" s="53">
        <f t="shared" si="20"/>
        <v>4136.24</v>
      </c>
      <c r="AK13" s="53">
        <f t="shared" ref="AK13:AL13" si="21">AK14+AK19+AK23+AK32+AK34+AK39</f>
        <v>8764.1566666666677</v>
      </c>
      <c r="AL13" s="53">
        <f t="shared" si="21"/>
        <v>21830.119999999995</v>
      </c>
      <c r="AM13" s="53">
        <f t="shared" ref="AM13:AN13" si="22">AM14+AM19+AM23+AM32+AM34+AM39</f>
        <v>30828.699999999997</v>
      </c>
      <c r="AN13" s="53">
        <f t="shared" si="22"/>
        <v>26526.189999999995</v>
      </c>
    </row>
    <row r="14" spans="1:40" s="38" customFormat="1" ht="20.100000000000001" customHeight="1" thickTop="1" thickBot="1" x14ac:dyDescent="0.3">
      <c r="A14" s="54" t="s">
        <v>49</v>
      </c>
      <c r="B14" s="55" t="s">
        <v>50</v>
      </c>
      <c r="C14" s="56">
        <f>SUM(C15:C18)</f>
        <v>196500</v>
      </c>
      <c r="D14" s="56">
        <f t="shared" ref="D14:AJ14" si="23">SUM(D15:D18)</f>
        <v>0</v>
      </c>
      <c r="E14" s="56">
        <f t="shared" si="23"/>
        <v>196500</v>
      </c>
      <c r="F14" s="56">
        <f t="shared" si="23"/>
        <v>26717.46</v>
      </c>
      <c r="G14" s="56">
        <f t="shared" si="23"/>
        <v>26717.46</v>
      </c>
      <c r="H14" s="56">
        <f t="shared" si="23"/>
        <v>21536.65</v>
      </c>
      <c r="I14" s="56">
        <f t="shared" si="23"/>
        <v>14354.65</v>
      </c>
      <c r="J14" s="56">
        <f t="shared" si="23"/>
        <v>14200.17</v>
      </c>
      <c r="K14" s="56">
        <f t="shared" si="23"/>
        <v>14200.17</v>
      </c>
      <c r="L14" s="56">
        <f t="shared" si="23"/>
        <v>15007.06</v>
      </c>
      <c r="M14" s="56">
        <f t="shared" si="23"/>
        <v>15007.06</v>
      </c>
      <c r="N14" s="56">
        <f t="shared" si="23"/>
        <v>18046.45</v>
      </c>
      <c r="O14" s="56">
        <f t="shared" si="23"/>
        <v>13910.210000000001</v>
      </c>
      <c r="P14" s="56">
        <f t="shared" si="23"/>
        <v>9722.7099999999991</v>
      </c>
      <c r="Q14" s="56">
        <f t="shared" si="23"/>
        <v>9722.7099999999991</v>
      </c>
      <c r="R14" s="56">
        <f t="shared" si="23"/>
        <v>1434.0200000000004</v>
      </c>
      <c r="S14" s="56">
        <f t="shared" si="23"/>
        <v>1434.0200000000004</v>
      </c>
      <c r="T14" s="56">
        <f t="shared" si="23"/>
        <v>14317.04</v>
      </c>
      <c r="U14" s="56">
        <f t="shared" si="23"/>
        <v>-2770.8900000000003</v>
      </c>
      <c r="V14" s="56">
        <f t="shared" si="23"/>
        <v>16463.03</v>
      </c>
      <c r="W14" s="56">
        <f t="shared" si="23"/>
        <v>16463.03</v>
      </c>
      <c r="X14" s="56">
        <f t="shared" si="23"/>
        <v>7198.8</v>
      </c>
      <c r="Y14" s="56">
        <f t="shared" si="23"/>
        <v>7198.8</v>
      </c>
      <c r="Z14" s="56">
        <f t="shared" si="23"/>
        <v>0</v>
      </c>
      <c r="AA14" s="56">
        <f t="shared" si="23"/>
        <v>0</v>
      </c>
      <c r="AB14" s="56">
        <f t="shared" si="23"/>
        <v>0</v>
      </c>
      <c r="AC14" s="56">
        <f t="shared" si="23"/>
        <v>0</v>
      </c>
      <c r="AD14" s="56">
        <f t="shared" si="23"/>
        <v>144643.39000000001</v>
      </c>
      <c r="AE14" s="56">
        <f t="shared" si="23"/>
        <v>116237.22</v>
      </c>
      <c r="AF14" s="56">
        <f t="shared" si="23"/>
        <v>51856.61</v>
      </c>
      <c r="AG14" s="56">
        <f t="shared" si="23"/>
        <v>80262.78</v>
      </c>
      <c r="AH14" s="56">
        <f t="shared" si="23"/>
        <v>203.3385045427014</v>
      </c>
      <c r="AI14" s="56">
        <f t="shared" si="23"/>
        <v>154.78094898714585</v>
      </c>
      <c r="AJ14" s="56">
        <f t="shared" si="23"/>
        <v>4136.24</v>
      </c>
      <c r="AK14" s="56">
        <f t="shared" ref="AK14:AL14" si="24">SUM(AK15:AK18)</f>
        <v>8764.1566666666677</v>
      </c>
      <c r="AL14" s="56">
        <f t="shared" si="24"/>
        <v>21830.119999999995</v>
      </c>
      <c r="AM14" s="56">
        <f t="shared" ref="AM14:AN14" si="25">SUM(AM15:AM18)</f>
        <v>30828.699999999997</v>
      </c>
      <c r="AN14" s="56">
        <f t="shared" si="25"/>
        <v>26526.189999999995</v>
      </c>
    </row>
    <row r="15" spans="1:40" s="38" customFormat="1" ht="15.75" customHeight="1" thickTop="1" x14ac:dyDescent="0.2">
      <c r="A15" s="34" t="s">
        <v>51</v>
      </c>
      <c r="B15" s="35" t="s">
        <v>52</v>
      </c>
      <c r="C15" s="36">
        <v>58500</v>
      </c>
      <c r="D15" s="36"/>
      <c r="E15" s="36">
        <f>C15+D15</f>
        <v>58500</v>
      </c>
      <c r="F15" s="36">
        <v>18000</v>
      </c>
      <c r="G15" s="36">
        <v>18000</v>
      </c>
      <c r="H15" s="36">
        <v>10203</v>
      </c>
      <c r="I15" s="114">
        <f>10203-4222-2960</f>
        <v>3021</v>
      </c>
      <c r="J15" s="36">
        <f>10718-5646.33</f>
        <v>5071.67</v>
      </c>
      <c r="K15" s="36">
        <f>10718-5646.33</f>
        <v>5071.67</v>
      </c>
      <c r="L15" s="36">
        <f>9798-4157.01</f>
        <v>5640.99</v>
      </c>
      <c r="M15" s="36">
        <f>9798-4157.01</f>
        <v>5640.99</v>
      </c>
      <c r="N15" s="36">
        <v>9464</v>
      </c>
      <c r="O15" s="114">
        <f>9464-4136.24</f>
        <v>5327.76</v>
      </c>
      <c r="P15" s="36"/>
      <c r="Q15" s="36"/>
      <c r="R15" s="114">
        <v>-5509.08</v>
      </c>
      <c r="S15" s="114">
        <v>-5509.08</v>
      </c>
      <c r="T15" s="40">
        <v>8722</v>
      </c>
      <c r="U15" s="114">
        <f>8722-8609.38-2582.55-5896</f>
        <v>-8365.93</v>
      </c>
      <c r="V15" s="36">
        <v>10698.4</v>
      </c>
      <c r="W15" s="36">
        <v>10698.4</v>
      </c>
      <c r="X15" s="36"/>
      <c r="Y15" s="36"/>
      <c r="Z15" s="40"/>
      <c r="AA15" s="36"/>
      <c r="AB15" s="40"/>
      <c r="AC15" s="36"/>
      <c r="AD15" s="36">
        <f t="shared" ref="AD15:AE18" si="26">SUM(F15+H15+J15+L15+N15+P15+R15+T15+V15+X15+Z15+AB15)</f>
        <v>62290.979999999996</v>
      </c>
      <c r="AE15" s="40">
        <f t="shared" si="26"/>
        <v>33884.81</v>
      </c>
      <c r="AF15" s="37">
        <f>SUM(E15-AD15)</f>
        <v>-3790.9799999999959</v>
      </c>
      <c r="AG15" s="37">
        <f>SUM(E15-AE15)</f>
        <v>24615.190000000002</v>
      </c>
      <c r="AH15" s="57">
        <f t="shared" ref="AH15:AH38" si="27">AD15/E15*100</f>
        <v>106.48030769230769</v>
      </c>
      <c r="AI15" s="36">
        <f t="shared" ref="AI15:AI38" si="28">AE15/E15*100</f>
        <v>57.922752136752131</v>
      </c>
      <c r="AJ15" s="37">
        <f t="shared" si="15"/>
        <v>4136.24</v>
      </c>
      <c r="AK15" s="36"/>
      <c r="AL15" s="36"/>
      <c r="AM15" s="36"/>
      <c r="AN15" s="36"/>
    </row>
    <row r="16" spans="1:40" s="46" customFormat="1" ht="16.5" customHeight="1" x14ac:dyDescent="0.2">
      <c r="A16" s="43" t="s">
        <v>53</v>
      </c>
      <c r="B16" s="42" t="s">
        <v>54</v>
      </c>
      <c r="C16" s="36">
        <v>127000</v>
      </c>
      <c r="D16" s="36"/>
      <c r="E16" s="36">
        <f>C16+D16</f>
        <v>127000</v>
      </c>
      <c r="F16" s="49">
        <v>8717.4599999999991</v>
      </c>
      <c r="G16" s="49">
        <v>8717.4599999999991</v>
      </c>
      <c r="H16" s="49">
        <v>8846.15</v>
      </c>
      <c r="I16" s="49">
        <v>8846.15</v>
      </c>
      <c r="J16" s="49">
        <v>9128.5</v>
      </c>
      <c r="K16" s="49">
        <v>9128.5</v>
      </c>
      <c r="L16" s="58">
        <v>9366.07</v>
      </c>
      <c r="M16" s="58">
        <v>9366.07</v>
      </c>
      <c r="N16" s="58">
        <v>8582.4500000000007</v>
      </c>
      <c r="O16" s="58">
        <v>8582.4500000000007</v>
      </c>
      <c r="P16" s="58">
        <v>8735.2099999999991</v>
      </c>
      <c r="Q16" s="118">
        <v>8735.2099999999991</v>
      </c>
      <c r="R16" s="119">
        <v>6943.1</v>
      </c>
      <c r="S16" s="120">
        <v>6943.1</v>
      </c>
      <c r="T16" s="58">
        <v>5595.04</v>
      </c>
      <c r="U16" s="58">
        <v>5595.04</v>
      </c>
      <c r="V16" s="58">
        <v>5764.63</v>
      </c>
      <c r="W16" s="58">
        <v>5764.63</v>
      </c>
      <c r="X16" s="58">
        <v>7198.8</v>
      </c>
      <c r="Y16" s="58">
        <v>7198.8</v>
      </c>
      <c r="Z16" s="59"/>
      <c r="AA16" s="59"/>
      <c r="AB16" s="58"/>
      <c r="AC16" s="58"/>
      <c r="AD16" s="58">
        <f t="shared" si="26"/>
        <v>78877.41</v>
      </c>
      <c r="AE16" s="36">
        <f t="shared" si="26"/>
        <v>78877.41</v>
      </c>
      <c r="AF16" s="37">
        <f>SUM(E16-AD16)</f>
        <v>48122.59</v>
      </c>
      <c r="AG16" s="37">
        <f>SUM(E16-AE16)</f>
        <v>48122.59</v>
      </c>
      <c r="AH16" s="36">
        <f t="shared" si="27"/>
        <v>62.108196850393703</v>
      </c>
      <c r="AI16" s="36">
        <f t="shared" si="28"/>
        <v>62.108196850393703</v>
      </c>
      <c r="AJ16" s="37">
        <f t="shared" si="15"/>
        <v>0</v>
      </c>
      <c r="AK16" s="58">
        <f>AE16/9</f>
        <v>8764.1566666666677</v>
      </c>
      <c r="AL16" s="58">
        <f>AG16-AK16*3</f>
        <v>21830.119999999995</v>
      </c>
      <c r="AM16" s="58">
        <f>AG16-W16*3</f>
        <v>30828.699999999997</v>
      </c>
      <c r="AN16" s="58">
        <f>AG16-X16*3</f>
        <v>26526.189999999995</v>
      </c>
    </row>
    <row r="17" spans="1:40" s="38" customFormat="1" ht="15.75" customHeight="1" x14ac:dyDescent="0.2">
      <c r="A17" s="41" t="s">
        <v>55</v>
      </c>
      <c r="B17" s="42" t="s">
        <v>56</v>
      </c>
      <c r="C17" s="39">
        <v>10000</v>
      </c>
      <c r="D17" s="39"/>
      <c r="E17" s="39">
        <f>C17+D17</f>
        <v>10000</v>
      </c>
      <c r="F17" s="39"/>
      <c r="G17" s="39"/>
      <c r="H17" s="39">
        <v>2487.5</v>
      </c>
      <c r="I17" s="39">
        <v>2487.5</v>
      </c>
      <c r="J17" s="39"/>
      <c r="K17" s="39"/>
      <c r="L17" s="39"/>
      <c r="M17" s="39"/>
      <c r="N17" s="39"/>
      <c r="O17" s="39"/>
      <c r="P17" s="39">
        <v>987.5</v>
      </c>
      <c r="Q17" s="39">
        <v>987.5</v>
      </c>
      <c r="R17" s="39"/>
      <c r="S17" s="39"/>
      <c r="T17" s="39"/>
      <c r="U17" s="39"/>
      <c r="V17" s="39"/>
      <c r="W17" s="39"/>
      <c r="X17" s="60"/>
      <c r="Y17" s="39"/>
      <c r="Z17" s="60"/>
      <c r="AA17" s="39"/>
      <c r="AB17" s="60"/>
      <c r="AC17" s="39"/>
      <c r="AD17" s="39">
        <f t="shared" si="26"/>
        <v>3475</v>
      </c>
      <c r="AE17" s="36">
        <f t="shared" si="26"/>
        <v>3475</v>
      </c>
      <c r="AF17" s="61">
        <f>SUM(E17-AD17)</f>
        <v>6525</v>
      </c>
      <c r="AG17" s="61">
        <f>SUM(E17-AE17)</f>
        <v>6525</v>
      </c>
      <c r="AH17" s="39">
        <f t="shared" si="27"/>
        <v>34.75</v>
      </c>
      <c r="AI17" s="58">
        <f t="shared" si="28"/>
        <v>34.75</v>
      </c>
      <c r="AJ17" s="37">
        <f t="shared" si="15"/>
        <v>0</v>
      </c>
      <c r="AK17" s="60"/>
      <c r="AL17" s="39"/>
      <c r="AM17" s="60"/>
      <c r="AN17" s="39"/>
    </row>
    <row r="18" spans="1:40" s="38" customFormat="1" ht="15.75" customHeight="1" thickBot="1" x14ac:dyDescent="0.25">
      <c r="A18" s="41" t="s">
        <v>98</v>
      </c>
      <c r="B18" s="42" t="s">
        <v>99</v>
      </c>
      <c r="C18" s="39">
        <v>1000</v>
      </c>
      <c r="D18" s="39"/>
      <c r="E18" s="39">
        <f>C18+D18</f>
        <v>1000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60"/>
      <c r="Y18" s="39"/>
      <c r="Z18" s="60"/>
      <c r="AA18" s="39"/>
      <c r="AB18" s="60"/>
      <c r="AC18" s="39"/>
      <c r="AD18" s="39">
        <f t="shared" si="26"/>
        <v>0</v>
      </c>
      <c r="AE18" s="36">
        <f t="shared" si="26"/>
        <v>0</v>
      </c>
      <c r="AF18" s="61">
        <f>SUM(E18-AD18)</f>
        <v>1000</v>
      </c>
      <c r="AG18" s="61">
        <f>SUM(E18-AE18)</f>
        <v>1000</v>
      </c>
      <c r="AH18" s="39">
        <f t="shared" si="27"/>
        <v>0</v>
      </c>
      <c r="AI18" s="58">
        <f t="shared" si="28"/>
        <v>0</v>
      </c>
      <c r="AJ18" s="37">
        <f t="shared" si="15"/>
        <v>0</v>
      </c>
      <c r="AK18" s="60"/>
      <c r="AL18" s="39"/>
      <c r="AM18" s="60"/>
      <c r="AN18" s="39"/>
    </row>
    <row r="19" spans="1:40" s="38" customFormat="1" ht="20.100000000000001" customHeight="1" thickTop="1" thickBot="1" x14ac:dyDescent="0.3">
      <c r="A19" s="62" t="s">
        <v>57</v>
      </c>
      <c r="B19" s="63" t="s">
        <v>58</v>
      </c>
      <c r="C19" s="64">
        <f>SUM(C20:C22)</f>
        <v>68000</v>
      </c>
      <c r="D19" s="64">
        <f t="shared" ref="D19:AJ19" si="29">SUM(D20:D22)</f>
        <v>0</v>
      </c>
      <c r="E19" s="64">
        <f t="shared" si="29"/>
        <v>68000</v>
      </c>
      <c r="F19" s="64">
        <f t="shared" si="29"/>
        <v>2432</v>
      </c>
      <c r="G19" s="64">
        <f t="shared" si="29"/>
        <v>2432</v>
      </c>
      <c r="H19" s="64">
        <f t="shared" si="29"/>
        <v>3875.34</v>
      </c>
      <c r="I19" s="64">
        <f t="shared" si="29"/>
        <v>3875.34</v>
      </c>
      <c r="J19" s="64">
        <f t="shared" si="29"/>
        <v>2293.31</v>
      </c>
      <c r="K19" s="64">
        <f t="shared" si="29"/>
        <v>2293.31</v>
      </c>
      <c r="L19" s="64">
        <f t="shared" si="29"/>
        <v>15379.300000000001</v>
      </c>
      <c r="M19" s="64">
        <f t="shared" si="29"/>
        <v>15379.300000000001</v>
      </c>
      <c r="N19" s="64">
        <f t="shared" si="29"/>
        <v>12774.9</v>
      </c>
      <c r="O19" s="64">
        <f t="shared" si="29"/>
        <v>12774.9</v>
      </c>
      <c r="P19" s="64">
        <f t="shared" si="29"/>
        <v>521.24</v>
      </c>
      <c r="Q19" s="64">
        <f t="shared" si="29"/>
        <v>521.24</v>
      </c>
      <c r="R19" s="64">
        <f t="shared" si="29"/>
        <v>23056.359999999997</v>
      </c>
      <c r="S19" s="64">
        <f t="shared" si="29"/>
        <v>23056.359999999997</v>
      </c>
      <c r="T19" s="64">
        <f t="shared" si="29"/>
        <v>0</v>
      </c>
      <c r="U19" s="64">
        <f t="shared" si="29"/>
        <v>0</v>
      </c>
      <c r="V19" s="64">
        <f t="shared" si="29"/>
        <v>531.29</v>
      </c>
      <c r="W19" s="64">
        <f t="shared" si="29"/>
        <v>531.29</v>
      </c>
      <c r="X19" s="64">
        <f t="shared" si="29"/>
        <v>0</v>
      </c>
      <c r="Y19" s="64">
        <f t="shared" si="29"/>
        <v>0</v>
      </c>
      <c r="Z19" s="64">
        <f t="shared" si="29"/>
        <v>0</v>
      </c>
      <c r="AA19" s="64">
        <f t="shared" si="29"/>
        <v>0</v>
      </c>
      <c r="AB19" s="64">
        <f t="shared" si="29"/>
        <v>0</v>
      </c>
      <c r="AC19" s="64">
        <f t="shared" si="29"/>
        <v>0</v>
      </c>
      <c r="AD19" s="64">
        <f t="shared" si="29"/>
        <v>60863.74</v>
      </c>
      <c r="AE19" s="64">
        <f t="shared" si="29"/>
        <v>60863.74</v>
      </c>
      <c r="AF19" s="64">
        <f t="shared" si="29"/>
        <v>7136.2600000000039</v>
      </c>
      <c r="AG19" s="64">
        <f t="shared" si="29"/>
        <v>7136.2600000000039</v>
      </c>
      <c r="AH19" s="64">
        <f t="shared" si="29"/>
        <v>195.43269999999998</v>
      </c>
      <c r="AI19" s="64">
        <f t="shared" si="29"/>
        <v>195.43269999999998</v>
      </c>
      <c r="AJ19" s="64">
        <f t="shared" si="29"/>
        <v>0</v>
      </c>
      <c r="AK19" s="64">
        <f t="shared" ref="AK19:AL19" si="30">SUM(AK20:AK22)</f>
        <v>0</v>
      </c>
      <c r="AL19" s="64">
        <f t="shared" si="30"/>
        <v>0</v>
      </c>
      <c r="AM19" s="64">
        <f t="shared" ref="AM19:AN19" si="31">SUM(AM20:AM22)</f>
        <v>0</v>
      </c>
      <c r="AN19" s="64">
        <f t="shared" si="31"/>
        <v>0</v>
      </c>
    </row>
    <row r="20" spans="1:40" s="38" customFormat="1" ht="15.75" customHeight="1" thickTop="1" x14ac:dyDescent="0.2">
      <c r="A20" s="34" t="s">
        <v>59</v>
      </c>
      <c r="B20" s="35" t="s">
        <v>60</v>
      </c>
      <c r="C20" s="36">
        <v>60000</v>
      </c>
      <c r="D20" s="40"/>
      <c r="E20" s="36">
        <f t="shared" ref="E20:E22" si="32">C20+D20</f>
        <v>60000</v>
      </c>
      <c r="F20" s="36">
        <v>2432</v>
      </c>
      <c r="G20" s="36">
        <v>2432</v>
      </c>
      <c r="H20" s="36">
        <v>3430.08</v>
      </c>
      <c r="I20" s="36">
        <v>3430.08</v>
      </c>
      <c r="J20" s="36">
        <v>2293.31</v>
      </c>
      <c r="K20" s="36">
        <v>2293.31</v>
      </c>
      <c r="L20" s="36">
        <v>15005.2</v>
      </c>
      <c r="M20" s="36">
        <v>15005.2</v>
      </c>
      <c r="N20" s="36">
        <v>11343.65</v>
      </c>
      <c r="O20" s="36">
        <v>11343.65</v>
      </c>
      <c r="P20" s="36"/>
      <c r="Q20" s="36"/>
      <c r="R20" s="36">
        <v>22414.42</v>
      </c>
      <c r="S20" s="36">
        <v>22414.42</v>
      </c>
      <c r="T20" s="36"/>
      <c r="U20" s="36"/>
      <c r="V20" s="36"/>
      <c r="W20" s="36"/>
      <c r="X20" s="36"/>
      <c r="Y20" s="36"/>
      <c r="Z20" s="36"/>
      <c r="AA20" s="36"/>
      <c r="AB20" s="40"/>
      <c r="AC20" s="36"/>
      <c r="AD20" s="36">
        <f t="shared" ref="AD20:AE22" si="33">SUM(F20+H20+J20+L20+N20+P20+R20+T20+V20+X20+Z20+AB20)</f>
        <v>56918.659999999996</v>
      </c>
      <c r="AE20" s="36">
        <f t="shared" si="33"/>
        <v>56918.659999999996</v>
      </c>
      <c r="AF20" s="37">
        <f>SUM(E20-AD20)</f>
        <v>3081.3400000000038</v>
      </c>
      <c r="AG20" s="37">
        <f t="shared" ref="AG20:AG22" si="34">SUM(E20-AE20)</f>
        <v>3081.3400000000038</v>
      </c>
      <c r="AH20" s="36">
        <f t="shared" si="27"/>
        <v>94.864433333333338</v>
      </c>
      <c r="AI20" s="36">
        <f t="shared" si="28"/>
        <v>94.864433333333338</v>
      </c>
      <c r="AJ20" s="37">
        <f t="shared" si="15"/>
        <v>0</v>
      </c>
      <c r="AK20" s="36"/>
      <c r="AL20" s="36"/>
      <c r="AM20" s="36"/>
      <c r="AN20" s="36"/>
    </row>
    <row r="21" spans="1:40" s="38" customFormat="1" ht="15.75" customHeight="1" x14ac:dyDescent="0.2">
      <c r="A21" s="34" t="s">
        <v>111</v>
      </c>
      <c r="B21" s="35" t="s">
        <v>113</v>
      </c>
      <c r="C21" s="36">
        <v>5000</v>
      </c>
      <c r="D21" s="40"/>
      <c r="E21" s="36">
        <f t="shared" si="32"/>
        <v>5000</v>
      </c>
      <c r="F21" s="36"/>
      <c r="G21" s="36"/>
      <c r="H21" s="36">
        <v>445.26</v>
      </c>
      <c r="I21" s="36">
        <v>445.26</v>
      </c>
      <c r="J21" s="36"/>
      <c r="K21" s="36"/>
      <c r="L21" s="36">
        <v>374.1</v>
      </c>
      <c r="M21" s="36">
        <v>374.1</v>
      </c>
      <c r="N21" s="36">
        <v>431.25</v>
      </c>
      <c r="O21" s="36">
        <v>431.25</v>
      </c>
      <c r="P21" s="36">
        <v>521.24</v>
      </c>
      <c r="Q21" s="36">
        <v>521.24</v>
      </c>
      <c r="R21" s="36">
        <v>329.44</v>
      </c>
      <c r="S21" s="36">
        <v>329.44</v>
      </c>
      <c r="T21" s="36"/>
      <c r="U21" s="36"/>
      <c r="V21" s="36">
        <v>218.79</v>
      </c>
      <c r="W21" s="36">
        <v>218.79</v>
      </c>
      <c r="X21" s="36"/>
      <c r="Y21" s="36"/>
      <c r="Z21" s="36"/>
      <c r="AA21" s="36"/>
      <c r="AB21" s="40"/>
      <c r="AC21" s="36"/>
      <c r="AD21" s="36">
        <f t="shared" si="33"/>
        <v>2320.08</v>
      </c>
      <c r="AE21" s="36">
        <f t="shared" si="33"/>
        <v>2320.08</v>
      </c>
      <c r="AF21" s="37">
        <f>SUM(E21-AD21)</f>
        <v>2679.92</v>
      </c>
      <c r="AG21" s="37">
        <f t="shared" si="34"/>
        <v>2679.92</v>
      </c>
      <c r="AH21" s="36">
        <f t="shared" si="27"/>
        <v>46.401600000000002</v>
      </c>
      <c r="AI21" s="36">
        <f t="shared" si="28"/>
        <v>46.401600000000002</v>
      </c>
      <c r="AJ21" s="37">
        <f t="shared" si="15"/>
        <v>0</v>
      </c>
      <c r="AK21" s="36"/>
      <c r="AL21" s="36"/>
      <c r="AM21" s="36"/>
      <c r="AN21" s="36"/>
    </row>
    <row r="22" spans="1:40" s="38" customFormat="1" ht="15.75" customHeight="1" thickBot="1" x14ac:dyDescent="0.25">
      <c r="A22" s="34" t="s">
        <v>112</v>
      </c>
      <c r="B22" s="35" t="s">
        <v>114</v>
      </c>
      <c r="C22" s="36">
        <v>3000</v>
      </c>
      <c r="D22" s="40"/>
      <c r="E22" s="36">
        <f t="shared" si="32"/>
        <v>3000</v>
      </c>
      <c r="F22" s="36"/>
      <c r="G22" s="36"/>
      <c r="H22" s="36"/>
      <c r="I22" s="36"/>
      <c r="J22" s="36"/>
      <c r="K22" s="36"/>
      <c r="L22" s="36"/>
      <c r="M22" s="36"/>
      <c r="N22" s="36">
        <v>1000</v>
      </c>
      <c r="O22" s="36">
        <v>1000</v>
      </c>
      <c r="P22" s="36"/>
      <c r="Q22" s="36"/>
      <c r="R22" s="36">
        <v>312.5</v>
      </c>
      <c r="S22" s="36">
        <v>312.5</v>
      </c>
      <c r="T22" s="36"/>
      <c r="U22" s="36"/>
      <c r="V22" s="36">
        <v>312.5</v>
      </c>
      <c r="W22" s="36">
        <v>312.5</v>
      </c>
      <c r="X22" s="36"/>
      <c r="Y22" s="36"/>
      <c r="Z22" s="36"/>
      <c r="AA22" s="36"/>
      <c r="AB22" s="40"/>
      <c r="AC22" s="36"/>
      <c r="AD22" s="36">
        <f t="shared" si="33"/>
        <v>1625</v>
      </c>
      <c r="AE22" s="36">
        <f t="shared" si="33"/>
        <v>1625</v>
      </c>
      <c r="AF22" s="37">
        <f>SUM(E22-AD22)</f>
        <v>1375</v>
      </c>
      <c r="AG22" s="37">
        <f t="shared" si="34"/>
        <v>1375</v>
      </c>
      <c r="AH22" s="36">
        <f t="shared" si="27"/>
        <v>54.166666666666664</v>
      </c>
      <c r="AI22" s="36">
        <f t="shared" si="28"/>
        <v>54.166666666666664</v>
      </c>
      <c r="AJ22" s="37">
        <f t="shared" si="15"/>
        <v>0</v>
      </c>
      <c r="AK22" s="36"/>
      <c r="AL22" s="36"/>
      <c r="AM22" s="36"/>
      <c r="AN22" s="36"/>
    </row>
    <row r="23" spans="1:40" s="38" customFormat="1" ht="20.100000000000001" customHeight="1" thickTop="1" thickBot="1" x14ac:dyDescent="0.3">
      <c r="A23" s="62" t="s">
        <v>61</v>
      </c>
      <c r="B23" s="65" t="s">
        <v>62</v>
      </c>
      <c r="C23" s="64">
        <f t="shared" ref="C23:AJ23" si="35">SUM(C24:C31)</f>
        <v>142500</v>
      </c>
      <c r="D23" s="64">
        <f t="shared" si="35"/>
        <v>0</v>
      </c>
      <c r="E23" s="64">
        <f t="shared" si="35"/>
        <v>142500</v>
      </c>
      <c r="F23" s="64">
        <f t="shared" si="35"/>
        <v>2988.77</v>
      </c>
      <c r="G23" s="64">
        <f t="shared" si="35"/>
        <v>2988.77</v>
      </c>
      <c r="H23" s="64">
        <f t="shared" si="35"/>
        <v>7345.89</v>
      </c>
      <c r="I23" s="64">
        <f t="shared" si="35"/>
        <v>7345.89</v>
      </c>
      <c r="J23" s="64">
        <f t="shared" si="35"/>
        <v>5511.4699999999993</v>
      </c>
      <c r="K23" s="64">
        <f t="shared" si="35"/>
        <v>5511.4699999999993</v>
      </c>
      <c r="L23" s="64">
        <f t="shared" si="35"/>
        <v>6462.37</v>
      </c>
      <c r="M23" s="64">
        <f t="shared" si="35"/>
        <v>6462.37</v>
      </c>
      <c r="N23" s="64">
        <f t="shared" si="35"/>
        <v>16600.940000000002</v>
      </c>
      <c r="O23" s="64">
        <f t="shared" si="35"/>
        <v>16600.940000000002</v>
      </c>
      <c r="P23" s="64">
        <f t="shared" si="35"/>
        <v>7758.05</v>
      </c>
      <c r="Q23" s="64">
        <f t="shared" si="35"/>
        <v>7758.05</v>
      </c>
      <c r="R23" s="64">
        <f t="shared" si="35"/>
        <v>10228.25</v>
      </c>
      <c r="S23" s="64">
        <f t="shared" si="35"/>
        <v>10228.25</v>
      </c>
      <c r="T23" s="64">
        <f t="shared" si="35"/>
        <v>6465.65</v>
      </c>
      <c r="U23" s="64">
        <f t="shared" si="35"/>
        <v>6465.65</v>
      </c>
      <c r="V23" s="64">
        <f t="shared" si="35"/>
        <v>19713.86</v>
      </c>
      <c r="W23" s="64">
        <f t="shared" si="35"/>
        <v>19713.86</v>
      </c>
      <c r="X23" s="64">
        <f t="shared" si="35"/>
        <v>0</v>
      </c>
      <c r="Y23" s="64">
        <f t="shared" si="35"/>
        <v>0</v>
      </c>
      <c r="Z23" s="64">
        <f t="shared" si="35"/>
        <v>0</v>
      </c>
      <c r="AA23" s="64">
        <f t="shared" si="35"/>
        <v>0</v>
      </c>
      <c r="AB23" s="64">
        <f t="shared" si="35"/>
        <v>0</v>
      </c>
      <c r="AC23" s="64">
        <f t="shared" si="35"/>
        <v>0</v>
      </c>
      <c r="AD23" s="64">
        <f t="shared" si="35"/>
        <v>83075.25</v>
      </c>
      <c r="AE23" s="64">
        <f t="shared" si="35"/>
        <v>83075.25</v>
      </c>
      <c r="AF23" s="64">
        <f t="shared" si="35"/>
        <v>59424.75</v>
      </c>
      <c r="AG23" s="64">
        <f t="shared" si="35"/>
        <v>59424.75</v>
      </c>
      <c r="AH23" s="64">
        <f t="shared" si="35"/>
        <v>474.79664924370832</v>
      </c>
      <c r="AI23" s="64">
        <f t="shared" si="35"/>
        <v>474.79664924370832</v>
      </c>
      <c r="AJ23" s="64">
        <f t="shared" si="35"/>
        <v>0</v>
      </c>
      <c r="AK23" s="64">
        <f t="shared" ref="AK23:AL23" si="36">SUM(AK24:AK31)</f>
        <v>0</v>
      </c>
      <c r="AL23" s="64">
        <f t="shared" si="36"/>
        <v>0</v>
      </c>
      <c r="AM23" s="64">
        <f t="shared" ref="AM23:AN23" si="37">SUM(AM24:AM31)</f>
        <v>0</v>
      </c>
      <c r="AN23" s="64">
        <f t="shared" si="37"/>
        <v>0</v>
      </c>
    </row>
    <row r="24" spans="1:40" s="38" customFormat="1" ht="15.75" customHeight="1" thickTop="1" x14ac:dyDescent="0.2">
      <c r="A24" s="41" t="s">
        <v>63</v>
      </c>
      <c r="B24" s="42" t="s">
        <v>64</v>
      </c>
      <c r="C24" s="36">
        <v>25000</v>
      </c>
      <c r="D24" s="36"/>
      <c r="E24" s="36">
        <f t="shared" ref="E24:E31" si="38">C24+D24</f>
        <v>25000</v>
      </c>
      <c r="F24" s="39">
        <v>500</v>
      </c>
      <c r="G24" s="39">
        <v>500</v>
      </c>
      <c r="H24" s="39">
        <v>1629.04</v>
      </c>
      <c r="I24" s="39">
        <v>1629.04</v>
      </c>
      <c r="J24" s="39">
        <v>2572.6999999999998</v>
      </c>
      <c r="K24" s="39">
        <v>2572.6999999999998</v>
      </c>
      <c r="L24" s="39">
        <v>1570.47</v>
      </c>
      <c r="M24" s="39">
        <v>1570.47</v>
      </c>
      <c r="N24" s="39">
        <v>1492.17</v>
      </c>
      <c r="O24" s="39">
        <v>1492.17</v>
      </c>
      <c r="P24" s="39">
        <f>624.99+242.28+1.31+760.7</f>
        <v>1629.28</v>
      </c>
      <c r="Q24" s="39">
        <v>1629.28</v>
      </c>
      <c r="R24" s="39">
        <v>1666.98</v>
      </c>
      <c r="S24" s="39">
        <v>1666.98</v>
      </c>
      <c r="T24" s="39">
        <v>1633.87</v>
      </c>
      <c r="U24" s="39">
        <v>1633.87</v>
      </c>
      <c r="V24" s="39">
        <v>2815.6</v>
      </c>
      <c r="W24" s="39">
        <v>2815.6</v>
      </c>
      <c r="X24" s="39"/>
      <c r="Y24" s="39"/>
      <c r="Z24" s="39"/>
      <c r="AA24" s="39"/>
      <c r="AB24" s="39"/>
      <c r="AC24" s="39"/>
      <c r="AD24" s="39">
        <f t="shared" ref="AD24:AE31" si="39">SUM(F24+H24+J24+L24+N24+P24+R24+T24+V24+X24+Z24+AB24)</f>
        <v>15510.109999999999</v>
      </c>
      <c r="AE24" s="36">
        <f t="shared" si="39"/>
        <v>15510.109999999999</v>
      </c>
      <c r="AF24" s="37">
        <f t="shared" ref="AF24:AF31" si="40">SUM(E24-AD24)</f>
        <v>9489.8900000000012</v>
      </c>
      <c r="AG24" s="37">
        <f t="shared" ref="AG24:AG31" si="41">SUM(E24-AE24)</f>
        <v>9489.8900000000012</v>
      </c>
      <c r="AH24" s="36">
        <f t="shared" si="27"/>
        <v>62.040439999999997</v>
      </c>
      <c r="AI24" s="36">
        <f t="shared" si="28"/>
        <v>62.040439999999997</v>
      </c>
      <c r="AJ24" s="37">
        <f t="shared" si="15"/>
        <v>0</v>
      </c>
      <c r="AK24" s="39"/>
      <c r="AL24" s="39"/>
      <c r="AM24" s="39"/>
      <c r="AN24" s="39"/>
    </row>
    <row r="25" spans="1:40" s="38" customFormat="1" ht="15.75" customHeight="1" x14ac:dyDescent="0.2">
      <c r="A25" s="41" t="s">
        <v>115</v>
      </c>
      <c r="B25" s="42" t="s">
        <v>116</v>
      </c>
      <c r="C25" s="36">
        <v>12300</v>
      </c>
      <c r="D25" s="36"/>
      <c r="E25" s="36">
        <f t="shared" si="38"/>
        <v>12300</v>
      </c>
      <c r="F25" s="39"/>
      <c r="G25" s="39"/>
      <c r="H25" s="39">
        <v>418.13</v>
      </c>
      <c r="I25" s="39">
        <v>418.13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>
        <f t="shared" si="39"/>
        <v>418.13</v>
      </c>
      <c r="AE25" s="36">
        <f t="shared" si="39"/>
        <v>418.13</v>
      </c>
      <c r="AF25" s="37">
        <f t="shared" si="40"/>
        <v>11881.87</v>
      </c>
      <c r="AG25" s="37">
        <f t="shared" si="41"/>
        <v>11881.87</v>
      </c>
      <c r="AH25" s="36">
        <f t="shared" si="27"/>
        <v>3.3994308943089435</v>
      </c>
      <c r="AI25" s="36">
        <f t="shared" si="28"/>
        <v>3.3994308943089435</v>
      </c>
      <c r="AJ25" s="37">
        <f t="shared" si="15"/>
        <v>0</v>
      </c>
      <c r="AK25" s="39"/>
      <c r="AL25" s="39"/>
      <c r="AM25" s="39"/>
      <c r="AN25" s="39"/>
    </row>
    <row r="26" spans="1:40" s="38" customFormat="1" ht="15.75" customHeight="1" x14ac:dyDescent="0.2">
      <c r="A26" s="41" t="s">
        <v>65</v>
      </c>
      <c r="B26" s="42" t="s">
        <v>66</v>
      </c>
      <c r="C26" s="36">
        <v>13000</v>
      </c>
      <c r="D26" s="36"/>
      <c r="E26" s="36">
        <f t="shared" si="38"/>
        <v>13000</v>
      </c>
      <c r="F26" s="39"/>
      <c r="G26" s="39"/>
      <c r="H26" s="39"/>
      <c r="I26" s="39"/>
      <c r="J26" s="39"/>
      <c r="K26" s="39"/>
      <c r="L26" s="39">
        <v>1831.25</v>
      </c>
      <c r="M26" s="39">
        <v>1831.25</v>
      </c>
      <c r="N26" s="39">
        <v>747.5</v>
      </c>
      <c r="O26" s="39">
        <v>747.5</v>
      </c>
      <c r="P26" s="39"/>
      <c r="Q26" s="39"/>
      <c r="R26" s="39">
        <v>747.5</v>
      </c>
      <c r="S26" s="39">
        <v>747.5</v>
      </c>
      <c r="T26" s="39"/>
      <c r="U26" s="39"/>
      <c r="V26" s="39">
        <v>9825</v>
      </c>
      <c r="W26" s="39">
        <v>9825</v>
      </c>
      <c r="X26" s="39"/>
      <c r="Y26" s="39"/>
      <c r="Z26" s="39"/>
      <c r="AA26" s="39"/>
      <c r="AB26" s="39"/>
      <c r="AC26" s="39"/>
      <c r="AD26" s="39">
        <f t="shared" si="39"/>
        <v>13151.25</v>
      </c>
      <c r="AE26" s="36">
        <f t="shared" si="39"/>
        <v>13151.25</v>
      </c>
      <c r="AF26" s="37">
        <f t="shared" si="40"/>
        <v>-151.25</v>
      </c>
      <c r="AG26" s="37">
        <f t="shared" si="41"/>
        <v>-151.25</v>
      </c>
      <c r="AH26" s="36">
        <f t="shared" si="27"/>
        <v>101.16346153846155</v>
      </c>
      <c r="AI26" s="36">
        <f t="shared" si="28"/>
        <v>101.16346153846155</v>
      </c>
      <c r="AJ26" s="37">
        <f t="shared" si="15"/>
        <v>0</v>
      </c>
      <c r="AK26" s="39"/>
      <c r="AL26" s="39"/>
      <c r="AM26" s="39"/>
      <c r="AN26" s="39"/>
    </row>
    <row r="27" spans="1:40" s="38" customFormat="1" ht="15.75" customHeight="1" x14ac:dyDescent="0.2">
      <c r="A27" s="41" t="s">
        <v>117</v>
      </c>
      <c r="B27" s="42" t="s">
        <v>118</v>
      </c>
      <c r="C27" s="36">
        <v>26200</v>
      </c>
      <c r="D27" s="36"/>
      <c r="E27" s="36">
        <f t="shared" si="38"/>
        <v>26200</v>
      </c>
      <c r="F27" s="39">
        <v>2176.27</v>
      </c>
      <c r="G27" s="39">
        <v>2176.27</v>
      </c>
      <c r="H27" s="39">
        <v>2176.27</v>
      </c>
      <c r="I27" s="39">
        <v>2176.27</v>
      </c>
      <c r="J27" s="39">
        <v>2176.27</v>
      </c>
      <c r="K27" s="39">
        <v>2176.27</v>
      </c>
      <c r="L27" s="39">
        <v>2176.27</v>
      </c>
      <c r="M27" s="39">
        <v>2176.27</v>
      </c>
      <c r="N27" s="39">
        <v>2176.27</v>
      </c>
      <c r="O27" s="39">
        <v>2176.27</v>
      </c>
      <c r="P27" s="39">
        <v>2176.27</v>
      </c>
      <c r="Q27" s="39">
        <v>2176.27</v>
      </c>
      <c r="R27" s="39">
        <v>2176.27</v>
      </c>
      <c r="S27" s="39">
        <v>2176.27</v>
      </c>
      <c r="T27" s="39">
        <v>2176.27</v>
      </c>
      <c r="U27" s="39">
        <v>2176.27</v>
      </c>
      <c r="V27" s="39">
        <v>2176.27</v>
      </c>
      <c r="W27" s="39">
        <v>2176.27</v>
      </c>
      <c r="X27" s="39"/>
      <c r="Y27" s="39"/>
      <c r="Z27" s="39"/>
      <c r="AA27" s="39"/>
      <c r="AB27" s="39"/>
      <c r="AC27" s="39"/>
      <c r="AD27" s="39">
        <f t="shared" si="39"/>
        <v>19586.43</v>
      </c>
      <c r="AE27" s="36">
        <f t="shared" si="39"/>
        <v>19586.43</v>
      </c>
      <c r="AF27" s="37">
        <f t="shared" si="40"/>
        <v>6613.57</v>
      </c>
      <c r="AG27" s="37">
        <f t="shared" si="41"/>
        <v>6613.57</v>
      </c>
      <c r="AH27" s="36">
        <f t="shared" si="27"/>
        <v>74.757366412213742</v>
      </c>
      <c r="AI27" s="36">
        <f t="shared" si="28"/>
        <v>74.757366412213742</v>
      </c>
      <c r="AJ27" s="37">
        <f t="shared" si="15"/>
        <v>0</v>
      </c>
      <c r="AK27" s="39"/>
      <c r="AL27" s="39"/>
      <c r="AM27" s="39"/>
      <c r="AN27" s="39"/>
    </row>
    <row r="28" spans="1:40" s="38" customFormat="1" ht="15.75" customHeight="1" x14ac:dyDescent="0.2">
      <c r="A28" s="41" t="s">
        <v>67</v>
      </c>
      <c r="B28" s="42" t="s">
        <v>68</v>
      </c>
      <c r="C28" s="36">
        <v>10000</v>
      </c>
      <c r="D28" s="36"/>
      <c r="E28" s="36">
        <f t="shared" si="38"/>
        <v>10000</v>
      </c>
      <c r="F28" s="39"/>
      <c r="G28" s="39"/>
      <c r="H28" s="39"/>
      <c r="I28" s="39"/>
      <c r="J28" s="39"/>
      <c r="K28" s="39"/>
      <c r="L28" s="39"/>
      <c r="M28" s="39"/>
      <c r="N28" s="39">
        <v>10000</v>
      </c>
      <c r="O28" s="39">
        <v>10000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>
        <f t="shared" si="39"/>
        <v>10000</v>
      </c>
      <c r="AE28" s="36">
        <f t="shared" si="39"/>
        <v>10000</v>
      </c>
      <c r="AF28" s="37">
        <f t="shared" si="40"/>
        <v>0</v>
      </c>
      <c r="AG28" s="37">
        <f t="shared" si="41"/>
        <v>0</v>
      </c>
      <c r="AH28" s="36">
        <f t="shared" si="27"/>
        <v>100</v>
      </c>
      <c r="AI28" s="36">
        <f t="shared" si="28"/>
        <v>100</v>
      </c>
      <c r="AJ28" s="37">
        <f t="shared" si="15"/>
        <v>0</v>
      </c>
      <c r="AK28" s="39"/>
      <c r="AL28" s="39"/>
      <c r="AM28" s="39"/>
      <c r="AN28" s="39"/>
    </row>
    <row r="29" spans="1:40" s="38" customFormat="1" ht="15.75" customHeight="1" x14ac:dyDescent="0.2">
      <c r="A29" s="41" t="s">
        <v>69</v>
      </c>
      <c r="B29" s="42" t="s">
        <v>70</v>
      </c>
      <c r="C29" s="36">
        <v>19000</v>
      </c>
      <c r="D29" s="36"/>
      <c r="E29" s="36">
        <f t="shared" si="38"/>
        <v>19000</v>
      </c>
      <c r="F29" s="39"/>
      <c r="G29" s="39"/>
      <c r="H29" s="39"/>
      <c r="I29" s="39"/>
      <c r="J29" s="39"/>
      <c r="K29" s="39"/>
      <c r="L29" s="39"/>
      <c r="M29" s="39"/>
      <c r="N29" s="39">
        <v>500</v>
      </c>
      <c r="O29" s="39">
        <v>500</v>
      </c>
      <c r="P29" s="39">
        <f>700+350</f>
        <v>1050</v>
      </c>
      <c r="Q29" s="39">
        <v>1050</v>
      </c>
      <c r="R29" s="39">
        <v>3125</v>
      </c>
      <c r="S29" s="39">
        <v>3125</v>
      </c>
      <c r="T29" s="60">
        <v>1649.26</v>
      </c>
      <c r="U29" s="60">
        <v>1649.26</v>
      </c>
      <c r="V29" s="39">
        <v>2938.99</v>
      </c>
      <c r="W29" s="39">
        <v>2938.99</v>
      </c>
      <c r="X29" s="39"/>
      <c r="Y29" s="39"/>
      <c r="Z29" s="39"/>
      <c r="AA29" s="39"/>
      <c r="AB29" s="60"/>
      <c r="AC29" s="39"/>
      <c r="AD29" s="39">
        <f t="shared" si="39"/>
        <v>9263.25</v>
      </c>
      <c r="AE29" s="36">
        <f t="shared" si="39"/>
        <v>9263.25</v>
      </c>
      <c r="AF29" s="37">
        <f t="shared" si="40"/>
        <v>9736.75</v>
      </c>
      <c r="AG29" s="37">
        <f t="shared" si="41"/>
        <v>9736.75</v>
      </c>
      <c r="AH29" s="36">
        <f t="shared" si="27"/>
        <v>48.753947368421052</v>
      </c>
      <c r="AI29" s="36">
        <f t="shared" si="28"/>
        <v>48.753947368421052</v>
      </c>
      <c r="AJ29" s="37">
        <f t="shared" si="15"/>
        <v>0</v>
      </c>
      <c r="AK29" s="39"/>
      <c r="AL29" s="39"/>
      <c r="AM29" s="39"/>
      <c r="AN29" s="39"/>
    </row>
    <row r="30" spans="1:40" s="38" customFormat="1" ht="15.75" customHeight="1" x14ac:dyDescent="0.2">
      <c r="A30" s="41" t="s">
        <v>102</v>
      </c>
      <c r="B30" s="42" t="s">
        <v>103</v>
      </c>
      <c r="C30" s="36">
        <v>15000</v>
      </c>
      <c r="D30" s="36"/>
      <c r="E30" s="36">
        <f t="shared" si="38"/>
        <v>15000</v>
      </c>
      <c r="F30" s="39"/>
      <c r="G30" s="39"/>
      <c r="H30" s="39">
        <v>450</v>
      </c>
      <c r="I30" s="39">
        <v>450</v>
      </c>
      <c r="J30" s="39">
        <v>450</v>
      </c>
      <c r="K30" s="39">
        <v>450</v>
      </c>
      <c r="L30" s="39">
        <v>571.88</v>
      </c>
      <c r="M30" s="39">
        <v>571.88</v>
      </c>
      <c r="N30" s="39">
        <v>450</v>
      </c>
      <c r="O30" s="39">
        <v>450</v>
      </c>
      <c r="P30" s="39">
        <f>450+1750</f>
        <v>2200</v>
      </c>
      <c r="Q30" s="39">
        <v>2200</v>
      </c>
      <c r="R30" s="39">
        <v>2200</v>
      </c>
      <c r="S30" s="39">
        <v>2200</v>
      </c>
      <c r="T30" s="39">
        <v>693.75</v>
      </c>
      <c r="U30" s="39">
        <v>693.75</v>
      </c>
      <c r="V30" s="39">
        <v>450</v>
      </c>
      <c r="W30" s="39">
        <v>450</v>
      </c>
      <c r="X30" s="39"/>
      <c r="Y30" s="39"/>
      <c r="Z30" s="39"/>
      <c r="AA30" s="39"/>
      <c r="AB30" s="39"/>
      <c r="AC30" s="39"/>
      <c r="AD30" s="39">
        <f t="shared" si="39"/>
        <v>7465.63</v>
      </c>
      <c r="AE30" s="36">
        <f t="shared" si="39"/>
        <v>7465.63</v>
      </c>
      <c r="AF30" s="37">
        <f t="shared" si="40"/>
        <v>7534.37</v>
      </c>
      <c r="AG30" s="37">
        <f t="shared" si="41"/>
        <v>7534.37</v>
      </c>
      <c r="AH30" s="36">
        <f t="shared" si="27"/>
        <v>49.77086666666667</v>
      </c>
      <c r="AI30" s="36">
        <f t="shared" si="28"/>
        <v>49.77086666666667</v>
      </c>
      <c r="AJ30" s="37">
        <f t="shared" si="15"/>
        <v>0</v>
      </c>
      <c r="AK30" s="39"/>
      <c r="AL30" s="39"/>
      <c r="AM30" s="39"/>
      <c r="AN30" s="39"/>
    </row>
    <row r="31" spans="1:40" s="38" customFormat="1" ht="15.75" customHeight="1" thickBot="1" x14ac:dyDescent="0.25">
      <c r="A31" s="41" t="s">
        <v>71</v>
      </c>
      <c r="B31" s="42" t="s">
        <v>72</v>
      </c>
      <c r="C31" s="36">
        <v>22000</v>
      </c>
      <c r="D31" s="36"/>
      <c r="E31" s="36">
        <f t="shared" si="38"/>
        <v>22000</v>
      </c>
      <c r="F31" s="39">
        <v>312.5</v>
      </c>
      <c r="G31" s="39">
        <v>312.5</v>
      </c>
      <c r="H31" s="39">
        <v>2672.45</v>
      </c>
      <c r="I31" s="39">
        <v>2672.45</v>
      </c>
      <c r="J31" s="39">
        <v>312.5</v>
      </c>
      <c r="K31" s="39">
        <v>312.5</v>
      </c>
      <c r="L31" s="39">
        <v>312.5</v>
      </c>
      <c r="M31" s="39">
        <v>312.5</v>
      </c>
      <c r="N31" s="39">
        <v>1235</v>
      </c>
      <c r="O31" s="39">
        <v>1235</v>
      </c>
      <c r="P31" s="39">
        <f>390+312.5</f>
        <v>702.5</v>
      </c>
      <c r="Q31" s="39">
        <v>702.5</v>
      </c>
      <c r="R31" s="39">
        <v>312.5</v>
      </c>
      <c r="S31" s="39">
        <v>312.5</v>
      </c>
      <c r="T31" s="39">
        <v>312.5</v>
      </c>
      <c r="U31" s="39">
        <v>312.5</v>
      </c>
      <c r="V31" s="39">
        <v>1508</v>
      </c>
      <c r="W31" s="39">
        <v>1508</v>
      </c>
      <c r="X31" s="39"/>
      <c r="Y31" s="39"/>
      <c r="Z31" s="39"/>
      <c r="AA31" s="39"/>
      <c r="AB31" s="39"/>
      <c r="AC31" s="39"/>
      <c r="AD31" s="39">
        <f t="shared" si="39"/>
        <v>7680.45</v>
      </c>
      <c r="AE31" s="36">
        <f t="shared" si="39"/>
        <v>7680.45</v>
      </c>
      <c r="AF31" s="37">
        <f t="shared" si="40"/>
        <v>14319.55</v>
      </c>
      <c r="AG31" s="37">
        <f t="shared" si="41"/>
        <v>14319.55</v>
      </c>
      <c r="AH31" s="36">
        <f t="shared" si="27"/>
        <v>34.911136363636366</v>
      </c>
      <c r="AI31" s="36">
        <f t="shared" si="28"/>
        <v>34.911136363636366</v>
      </c>
      <c r="AJ31" s="37">
        <f t="shared" si="15"/>
        <v>0</v>
      </c>
      <c r="AK31" s="39"/>
      <c r="AL31" s="39"/>
      <c r="AM31" s="39"/>
      <c r="AN31" s="39"/>
    </row>
    <row r="32" spans="1:40" s="38" customFormat="1" ht="23.45" customHeight="1" thickTop="1" thickBot="1" x14ac:dyDescent="0.3">
      <c r="A32" s="62" t="s">
        <v>73</v>
      </c>
      <c r="B32" s="66" t="s">
        <v>74</v>
      </c>
      <c r="C32" s="64">
        <f>C33</f>
        <v>18700</v>
      </c>
      <c r="D32" s="64">
        <f t="shared" ref="D32:AN32" si="42">D33</f>
        <v>0</v>
      </c>
      <c r="E32" s="64">
        <f t="shared" si="42"/>
        <v>18700</v>
      </c>
      <c r="F32" s="64">
        <f t="shared" si="42"/>
        <v>1250</v>
      </c>
      <c r="G32" s="64">
        <f t="shared" si="42"/>
        <v>1250</v>
      </c>
      <c r="H32" s="64">
        <f t="shared" si="42"/>
        <v>0</v>
      </c>
      <c r="I32" s="64">
        <f t="shared" si="42"/>
        <v>0</v>
      </c>
      <c r="J32" s="64">
        <f t="shared" si="42"/>
        <v>2000</v>
      </c>
      <c r="K32" s="64">
        <f t="shared" si="42"/>
        <v>2000</v>
      </c>
      <c r="L32" s="64">
        <f t="shared" si="42"/>
        <v>2000</v>
      </c>
      <c r="M32" s="64">
        <f t="shared" si="42"/>
        <v>2000</v>
      </c>
      <c r="N32" s="64">
        <f t="shared" si="42"/>
        <v>0</v>
      </c>
      <c r="O32" s="64">
        <f t="shared" si="42"/>
        <v>0</v>
      </c>
      <c r="P32" s="64">
        <f t="shared" si="42"/>
        <v>0</v>
      </c>
      <c r="Q32" s="64">
        <f t="shared" si="42"/>
        <v>0</v>
      </c>
      <c r="R32" s="64">
        <f t="shared" si="42"/>
        <v>0</v>
      </c>
      <c r="S32" s="64">
        <f t="shared" si="42"/>
        <v>0</v>
      </c>
      <c r="T32" s="64">
        <f t="shared" si="42"/>
        <v>0</v>
      </c>
      <c r="U32" s="64">
        <f t="shared" si="42"/>
        <v>0</v>
      </c>
      <c r="V32" s="64">
        <f t="shared" si="42"/>
        <v>1629</v>
      </c>
      <c r="W32" s="64">
        <f t="shared" si="42"/>
        <v>1629</v>
      </c>
      <c r="X32" s="64">
        <f t="shared" si="42"/>
        <v>0</v>
      </c>
      <c r="Y32" s="64">
        <f t="shared" si="42"/>
        <v>0</v>
      </c>
      <c r="Z32" s="64">
        <f t="shared" si="42"/>
        <v>0</v>
      </c>
      <c r="AA32" s="64">
        <f t="shared" si="42"/>
        <v>0</v>
      </c>
      <c r="AB32" s="64">
        <f t="shared" si="42"/>
        <v>0</v>
      </c>
      <c r="AC32" s="64">
        <f t="shared" si="42"/>
        <v>0</v>
      </c>
      <c r="AD32" s="64">
        <f t="shared" si="42"/>
        <v>6879</v>
      </c>
      <c r="AE32" s="64">
        <f t="shared" si="42"/>
        <v>6879</v>
      </c>
      <c r="AF32" s="64">
        <f t="shared" si="42"/>
        <v>11821</v>
      </c>
      <c r="AG32" s="64">
        <f t="shared" si="42"/>
        <v>11821</v>
      </c>
      <c r="AH32" s="64">
        <f t="shared" si="42"/>
        <v>36.786096256684495</v>
      </c>
      <c r="AI32" s="64">
        <f t="shared" si="42"/>
        <v>36.786096256684495</v>
      </c>
      <c r="AJ32" s="64">
        <f t="shared" si="42"/>
        <v>0</v>
      </c>
      <c r="AK32" s="64">
        <f t="shared" si="42"/>
        <v>0</v>
      </c>
      <c r="AL32" s="64">
        <f t="shared" si="42"/>
        <v>0</v>
      </c>
      <c r="AM32" s="64">
        <f t="shared" si="42"/>
        <v>0</v>
      </c>
      <c r="AN32" s="64">
        <f t="shared" si="42"/>
        <v>0</v>
      </c>
    </row>
    <row r="33" spans="1:40" s="38" customFormat="1" ht="15.75" customHeight="1" thickTop="1" thickBot="1" x14ac:dyDescent="0.25">
      <c r="A33" s="41" t="s">
        <v>75</v>
      </c>
      <c r="B33" s="42" t="s">
        <v>76</v>
      </c>
      <c r="C33" s="36">
        <v>18700</v>
      </c>
      <c r="D33" s="36"/>
      <c r="E33" s="36">
        <f>C33+D33</f>
        <v>18700</v>
      </c>
      <c r="F33" s="39">
        <v>1250</v>
      </c>
      <c r="G33" s="39">
        <v>1250</v>
      </c>
      <c r="H33" s="39"/>
      <c r="I33" s="39"/>
      <c r="J33" s="39">
        <v>2000</v>
      </c>
      <c r="K33" s="39">
        <v>2000</v>
      </c>
      <c r="L33" s="39">
        <v>2000</v>
      </c>
      <c r="M33" s="39">
        <v>2000</v>
      </c>
      <c r="N33" s="39"/>
      <c r="O33" s="39"/>
      <c r="P33" s="67"/>
      <c r="Q33" s="67"/>
      <c r="R33" s="39"/>
      <c r="S33" s="39"/>
      <c r="T33" s="39"/>
      <c r="U33" s="39"/>
      <c r="V33" s="39">
        <v>1629</v>
      </c>
      <c r="W33" s="39">
        <v>1629</v>
      </c>
      <c r="X33" s="39"/>
      <c r="Y33" s="39"/>
      <c r="Z33" s="39"/>
      <c r="AA33" s="39"/>
      <c r="AB33" s="60"/>
      <c r="AC33" s="39"/>
      <c r="AD33" s="39">
        <f>SUM(F33+H33+J33+L33+N33+P33+R33+T33+V33+X33+Z33+AB33)</f>
        <v>6879</v>
      </c>
      <c r="AE33" s="36">
        <f>SUM(G33+I33+K33+M33+O33+Q33+S33+U33+W33+Y33+AA33+AC33)</f>
        <v>6879</v>
      </c>
      <c r="AF33" s="37">
        <f>SUM(E33-AD33)</f>
        <v>11821</v>
      </c>
      <c r="AG33" s="37">
        <f>SUM(E33-AE33)</f>
        <v>11821</v>
      </c>
      <c r="AH33" s="36">
        <f>AD33/E33*100</f>
        <v>36.786096256684495</v>
      </c>
      <c r="AI33" s="36">
        <f>AE33/E33*100</f>
        <v>36.786096256684495</v>
      </c>
      <c r="AJ33" s="37">
        <f t="shared" si="15"/>
        <v>0</v>
      </c>
      <c r="AK33" s="39"/>
      <c r="AL33" s="39"/>
      <c r="AM33" s="39"/>
      <c r="AN33" s="39"/>
    </row>
    <row r="34" spans="1:40" s="38" customFormat="1" ht="20.100000000000001" customHeight="1" thickTop="1" thickBot="1" x14ac:dyDescent="0.3">
      <c r="A34" s="62" t="s">
        <v>77</v>
      </c>
      <c r="B34" s="68" t="s">
        <v>78</v>
      </c>
      <c r="C34" s="64">
        <f t="shared" ref="C34:AJ34" si="43">SUM(C35:C38)</f>
        <v>108000</v>
      </c>
      <c r="D34" s="64">
        <f t="shared" si="43"/>
        <v>0</v>
      </c>
      <c r="E34" s="64">
        <f t="shared" si="43"/>
        <v>108000</v>
      </c>
      <c r="F34" s="64">
        <f t="shared" si="43"/>
        <v>64774</v>
      </c>
      <c r="G34" s="64">
        <f t="shared" si="43"/>
        <v>64774</v>
      </c>
      <c r="H34" s="64">
        <f t="shared" si="43"/>
        <v>1360.94</v>
      </c>
      <c r="I34" s="64">
        <f t="shared" si="43"/>
        <v>1360.94</v>
      </c>
      <c r="J34" s="64">
        <f t="shared" si="43"/>
        <v>1805.94</v>
      </c>
      <c r="K34" s="64">
        <f t="shared" si="43"/>
        <v>1805.94</v>
      </c>
      <c r="L34" s="64">
        <f t="shared" si="43"/>
        <v>1321.94</v>
      </c>
      <c r="M34" s="64">
        <f t="shared" si="43"/>
        <v>1321.94</v>
      </c>
      <c r="N34" s="64">
        <f t="shared" si="43"/>
        <v>1689.94</v>
      </c>
      <c r="O34" s="64">
        <f t="shared" si="43"/>
        <v>1689.94</v>
      </c>
      <c r="P34" s="64">
        <f t="shared" si="43"/>
        <v>1321.94</v>
      </c>
      <c r="Q34" s="64">
        <f t="shared" si="43"/>
        <v>1321.94</v>
      </c>
      <c r="R34" s="64">
        <f t="shared" si="43"/>
        <v>1476.94</v>
      </c>
      <c r="S34" s="64">
        <f t="shared" si="43"/>
        <v>1476.94</v>
      </c>
      <c r="T34" s="64">
        <f t="shared" si="43"/>
        <v>7167.4699999999993</v>
      </c>
      <c r="U34" s="64">
        <f t="shared" si="43"/>
        <v>7167.4699999999993</v>
      </c>
      <c r="V34" s="64">
        <f t="shared" si="43"/>
        <v>1476.94</v>
      </c>
      <c r="W34" s="64">
        <f t="shared" si="43"/>
        <v>1476.94</v>
      </c>
      <c r="X34" s="64">
        <f t="shared" si="43"/>
        <v>0</v>
      </c>
      <c r="Y34" s="64">
        <f t="shared" si="43"/>
        <v>0</v>
      </c>
      <c r="Z34" s="64">
        <f t="shared" si="43"/>
        <v>0</v>
      </c>
      <c r="AA34" s="64">
        <f t="shared" si="43"/>
        <v>0</v>
      </c>
      <c r="AB34" s="64">
        <f t="shared" si="43"/>
        <v>0</v>
      </c>
      <c r="AC34" s="64">
        <f t="shared" si="43"/>
        <v>0</v>
      </c>
      <c r="AD34" s="64">
        <f t="shared" si="43"/>
        <v>82396.05</v>
      </c>
      <c r="AE34" s="64">
        <f t="shared" si="43"/>
        <v>82396.05</v>
      </c>
      <c r="AF34" s="64">
        <f t="shared" si="43"/>
        <v>25603.949999999997</v>
      </c>
      <c r="AG34" s="64">
        <f t="shared" si="43"/>
        <v>25603.949999999997</v>
      </c>
      <c r="AH34" s="64">
        <f t="shared" si="43"/>
        <v>253.28713333333337</v>
      </c>
      <c r="AI34" s="64">
        <f t="shared" si="43"/>
        <v>253.28713333333337</v>
      </c>
      <c r="AJ34" s="64">
        <f t="shared" si="43"/>
        <v>0</v>
      </c>
      <c r="AK34" s="64">
        <f t="shared" ref="AK34:AL34" si="44">SUM(AK35:AK38)</f>
        <v>0</v>
      </c>
      <c r="AL34" s="64">
        <f t="shared" si="44"/>
        <v>0</v>
      </c>
      <c r="AM34" s="64">
        <f t="shared" ref="AM34:AN34" si="45">SUM(AM35:AM38)</f>
        <v>0</v>
      </c>
      <c r="AN34" s="64">
        <f t="shared" si="45"/>
        <v>0</v>
      </c>
    </row>
    <row r="35" spans="1:40" s="38" customFormat="1" ht="15.75" customHeight="1" thickTop="1" x14ac:dyDescent="0.2">
      <c r="A35" s="41" t="s">
        <v>119</v>
      </c>
      <c r="B35" s="42" t="s">
        <v>120</v>
      </c>
      <c r="C35" s="36">
        <v>9000</v>
      </c>
      <c r="D35" s="36"/>
      <c r="E35" s="36">
        <f t="shared" ref="E35:E38" si="46">C35+D35</f>
        <v>9000</v>
      </c>
      <c r="F35" s="39">
        <v>329</v>
      </c>
      <c r="G35" s="39">
        <v>329</v>
      </c>
      <c r="H35" s="39">
        <v>329</v>
      </c>
      <c r="I35" s="39">
        <v>329</v>
      </c>
      <c r="J35" s="39">
        <v>329</v>
      </c>
      <c r="K35" s="39">
        <v>329</v>
      </c>
      <c r="L35" s="39"/>
      <c r="M35" s="39"/>
      <c r="N35" s="39">
        <v>658</v>
      </c>
      <c r="O35" s="39">
        <v>658</v>
      </c>
      <c r="P35" s="39"/>
      <c r="Q35" s="39"/>
      <c r="R35" s="39"/>
      <c r="S35" s="39"/>
      <c r="T35" s="39">
        <v>6135.53</v>
      </c>
      <c r="U35" s="39">
        <v>6135.53</v>
      </c>
      <c r="V35" s="39"/>
      <c r="W35" s="39"/>
      <c r="X35" s="39"/>
      <c r="Y35" s="39"/>
      <c r="Z35" s="39"/>
      <c r="AA35" s="39"/>
      <c r="AB35" s="39"/>
      <c r="AC35" s="39"/>
      <c r="AD35" s="39">
        <f t="shared" ref="AD35:AE38" si="47">SUM(F35+H35+J35+L35+N35+P35+R35+T35+V35+X35+Z35+AB35)</f>
        <v>7780.53</v>
      </c>
      <c r="AE35" s="36">
        <f t="shared" si="47"/>
        <v>7780.53</v>
      </c>
      <c r="AF35" s="37">
        <f t="shared" ref="AF35:AF38" si="48">SUM(E35-AD35)</f>
        <v>1219.4700000000003</v>
      </c>
      <c r="AG35" s="37">
        <f t="shared" ref="AG35:AG38" si="49">SUM(E35-AE35)</f>
        <v>1219.4700000000003</v>
      </c>
      <c r="AH35" s="36">
        <f t="shared" ref="AH35" si="50">AD35/E35*100</f>
        <v>86.450333333333333</v>
      </c>
      <c r="AI35" s="36">
        <f t="shared" ref="AI35" si="51">AE35/E35*100</f>
        <v>86.450333333333333</v>
      </c>
      <c r="AJ35" s="37">
        <f t="shared" si="15"/>
        <v>0</v>
      </c>
      <c r="AK35" s="39"/>
      <c r="AL35" s="39"/>
      <c r="AM35" s="39"/>
      <c r="AN35" s="39"/>
    </row>
    <row r="36" spans="1:40" s="38" customFormat="1" ht="15.75" customHeight="1" x14ac:dyDescent="0.2">
      <c r="A36" s="41" t="s">
        <v>79</v>
      </c>
      <c r="B36" s="42" t="s">
        <v>80</v>
      </c>
      <c r="C36" s="36">
        <v>20000</v>
      </c>
      <c r="D36" s="36"/>
      <c r="E36" s="36">
        <f t="shared" si="46"/>
        <v>20000</v>
      </c>
      <c r="F36" s="39">
        <v>445</v>
      </c>
      <c r="G36" s="39">
        <v>445</v>
      </c>
      <c r="H36" s="39"/>
      <c r="I36" s="39"/>
      <c r="J36" s="39">
        <v>445</v>
      </c>
      <c r="K36" s="39">
        <v>445</v>
      </c>
      <c r="L36" s="39">
        <v>290</v>
      </c>
      <c r="M36" s="39">
        <v>290</v>
      </c>
      <c r="N36" s="39"/>
      <c r="O36" s="39"/>
      <c r="P36" s="39">
        <v>290</v>
      </c>
      <c r="Q36" s="39">
        <v>290</v>
      </c>
      <c r="R36" s="39">
        <v>445</v>
      </c>
      <c r="S36" s="39">
        <v>445</v>
      </c>
      <c r="T36" s="39"/>
      <c r="U36" s="39"/>
      <c r="V36" s="39">
        <v>445</v>
      </c>
      <c r="W36" s="39">
        <v>445</v>
      </c>
      <c r="X36" s="39"/>
      <c r="Y36" s="39"/>
      <c r="Z36" s="39"/>
      <c r="AA36" s="39"/>
      <c r="AB36" s="39"/>
      <c r="AC36" s="39"/>
      <c r="AD36" s="39">
        <f t="shared" si="47"/>
        <v>2360</v>
      </c>
      <c r="AE36" s="36">
        <f t="shared" si="47"/>
        <v>2360</v>
      </c>
      <c r="AF36" s="37">
        <f t="shared" si="48"/>
        <v>17640</v>
      </c>
      <c r="AG36" s="37">
        <f t="shared" si="49"/>
        <v>17640</v>
      </c>
      <c r="AH36" s="36">
        <f t="shared" si="27"/>
        <v>11.799999999999999</v>
      </c>
      <c r="AI36" s="36">
        <f t="shared" si="28"/>
        <v>11.799999999999999</v>
      </c>
      <c r="AJ36" s="37">
        <f t="shared" si="15"/>
        <v>0</v>
      </c>
      <c r="AK36" s="39"/>
      <c r="AL36" s="39"/>
      <c r="AM36" s="39"/>
      <c r="AN36" s="39"/>
    </row>
    <row r="37" spans="1:40" s="38" customFormat="1" ht="15.75" customHeight="1" x14ac:dyDescent="0.2">
      <c r="A37" s="41" t="s">
        <v>106</v>
      </c>
      <c r="B37" s="42" t="s">
        <v>107</v>
      </c>
      <c r="C37" s="36">
        <v>64000</v>
      </c>
      <c r="D37" s="36"/>
      <c r="E37" s="36">
        <f t="shared" si="46"/>
        <v>64000</v>
      </c>
      <c r="F37" s="39">
        <v>64000</v>
      </c>
      <c r="G37" s="39">
        <v>64000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>
        <f t="shared" si="47"/>
        <v>64000</v>
      </c>
      <c r="AE37" s="36">
        <f t="shared" si="47"/>
        <v>64000</v>
      </c>
      <c r="AF37" s="37">
        <f t="shared" si="48"/>
        <v>0</v>
      </c>
      <c r="AG37" s="37">
        <f t="shared" si="49"/>
        <v>0</v>
      </c>
      <c r="AH37" s="36">
        <f t="shared" si="27"/>
        <v>100</v>
      </c>
      <c r="AI37" s="36">
        <f t="shared" si="28"/>
        <v>100</v>
      </c>
      <c r="AJ37" s="37">
        <f t="shared" si="15"/>
        <v>0</v>
      </c>
      <c r="AK37" s="39"/>
      <c r="AL37" s="39"/>
      <c r="AM37" s="39"/>
      <c r="AN37" s="39"/>
    </row>
    <row r="38" spans="1:40" s="38" customFormat="1" ht="15.75" customHeight="1" thickBot="1" x14ac:dyDescent="0.25">
      <c r="A38" s="41" t="s">
        <v>100</v>
      </c>
      <c r="B38" s="42" t="s">
        <v>101</v>
      </c>
      <c r="C38" s="36">
        <v>15000</v>
      </c>
      <c r="D38" s="36"/>
      <c r="E38" s="36">
        <f t="shared" si="46"/>
        <v>15000</v>
      </c>
      <c r="F38" s="39"/>
      <c r="G38" s="39"/>
      <c r="H38" s="39">
        <v>1031.94</v>
      </c>
      <c r="I38" s="39">
        <v>1031.94</v>
      </c>
      <c r="J38" s="39">
        <v>1031.94</v>
      </c>
      <c r="K38" s="39">
        <v>1031.94</v>
      </c>
      <c r="L38" s="39">
        <v>1031.94</v>
      </c>
      <c r="M38" s="39">
        <v>1031.94</v>
      </c>
      <c r="N38" s="39">
        <v>1031.94</v>
      </c>
      <c r="O38" s="39">
        <v>1031.94</v>
      </c>
      <c r="P38" s="39">
        <v>1031.94</v>
      </c>
      <c r="Q38" s="39">
        <v>1031.94</v>
      </c>
      <c r="R38" s="39">
        <v>1031.94</v>
      </c>
      <c r="S38" s="39">
        <v>1031.94</v>
      </c>
      <c r="T38" s="39">
        <f>1031.94</f>
        <v>1031.94</v>
      </c>
      <c r="U38" s="39">
        <f>1031.94</f>
        <v>1031.94</v>
      </c>
      <c r="V38" s="39">
        <v>1031.94</v>
      </c>
      <c r="W38" s="39">
        <v>1031.94</v>
      </c>
      <c r="X38" s="39"/>
      <c r="Y38" s="39"/>
      <c r="Z38" s="39"/>
      <c r="AA38" s="39"/>
      <c r="AB38" s="39"/>
      <c r="AC38" s="39"/>
      <c r="AD38" s="39">
        <f t="shared" si="47"/>
        <v>8255.5200000000023</v>
      </c>
      <c r="AE38" s="36">
        <f t="shared" si="47"/>
        <v>8255.5200000000023</v>
      </c>
      <c r="AF38" s="37">
        <f t="shared" si="48"/>
        <v>6744.4799999999977</v>
      </c>
      <c r="AG38" s="37">
        <f t="shared" si="49"/>
        <v>6744.4799999999977</v>
      </c>
      <c r="AH38" s="36">
        <f t="shared" si="27"/>
        <v>55.036800000000021</v>
      </c>
      <c r="AI38" s="36">
        <f t="shared" si="28"/>
        <v>55.036800000000021</v>
      </c>
      <c r="AJ38" s="37">
        <f t="shared" si="15"/>
        <v>0</v>
      </c>
      <c r="AK38" s="39"/>
      <c r="AL38" s="39"/>
      <c r="AM38" s="39"/>
      <c r="AN38" s="39"/>
    </row>
    <row r="39" spans="1:40" s="38" customFormat="1" ht="20.100000000000001" customHeight="1" thickTop="1" thickBot="1" x14ac:dyDescent="0.3">
      <c r="A39" s="62" t="s">
        <v>81</v>
      </c>
      <c r="B39" s="63" t="s">
        <v>82</v>
      </c>
      <c r="C39" s="64">
        <f t="shared" ref="C39:AN39" si="52">SUM(C40:C40)</f>
        <v>12000</v>
      </c>
      <c r="D39" s="64">
        <f t="shared" si="52"/>
        <v>0</v>
      </c>
      <c r="E39" s="64">
        <f t="shared" si="52"/>
        <v>12000</v>
      </c>
      <c r="F39" s="64">
        <f t="shared" si="52"/>
        <v>2000</v>
      </c>
      <c r="G39" s="64">
        <f t="shared" si="52"/>
        <v>2000</v>
      </c>
      <c r="H39" s="64">
        <f t="shared" si="52"/>
        <v>0</v>
      </c>
      <c r="I39" s="64">
        <f t="shared" si="52"/>
        <v>0</v>
      </c>
      <c r="J39" s="64">
        <f t="shared" si="52"/>
        <v>1000</v>
      </c>
      <c r="K39" s="64">
        <f t="shared" si="52"/>
        <v>1000</v>
      </c>
      <c r="L39" s="64">
        <f t="shared" si="52"/>
        <v>1000</v>
      </c>
      <c r="M39" s="64">
        <f t="shared" si="52"/>
        <v>1000</v>
      </c>
      <c r="N39" s="64">
        <f t="shared" si="52"/>
        <v>0</v>
      </c>
      <c r="O39" s="64">
        <f t="shared" si="52"/>
        <v>0</v>
      </c>
      <c r="P39" s="64">
        <f t="shared" si="52"/>
        <v>500</v>
      </c>
      <c r="Q39" s="64">
        <f t="shared" si="52"/>
        <v>500</v>
      </c>
      <c r="R39" s="64">
        <f t="shared" si="52"/>
        <v>0</v>
      </c>
      <c r="S39" s="64">
        <f t="shared" si="52"/>
        <v>0</v>
      </c>
      <c r="T39" s="64">
        <f t="shared" si="52"/>
        <v>0</v>
      </c>
      <c r="U39" s="64">
        <f t="shared" si="52"/>
        <v>0</v>
      </c>
      <c r="V39" s="64">
        <f t="shared" si="52"/>
        <v>500</v>
      </c>
      <c r="W39" s="64">
        <f t="shared" si="52"/>
        <v>500</v>
      </c>
      <c r="X39" s="64">
        <f t="shared" si="52"/>
        <v>0</v>
      </c>
      <c r="Y39" s="64">
        <f t="shared" si="52"/>
        <v>0</v>
      </c>
      <c r="Z39" s="64">
        <f t="shared" si="52"/>
        <v>0</v>
      </c>
      <c r="AA39" s="64">
        <f t="shared" si="52"/>
        <v>0</v>
      </c>
      <c r="AB39" s="64">
        <f t="shared" si="52"/>
        <v>0</v>
      </c>
      <c r="AC39" s="64">
        <f t="shared" si="52"/>
        <v>0</v>
      </c>
      <c r="AD39" s="64">
        <f t="shared" si="52"/>
        <v>5000</v>
      </c>
      <c r="AE39" s="64">
        <f t="shared" si="52"/>
        <v>5000</v>
      </c>
      <c r="AF39" s="64">
        <f t="shared" si="52"/>
        <v>7000</v>
      </c>
      <c r="AG39" s="64">
        <f t="shared" si="52"/>
        <v>7000</v>
      </c>
      <c r="AH39" s="64">
        <f t="shared" si="52"/>
        <v>41.666666666666671</v>
      </c>
      <c r="AI39" s="64">
        <f t="shared" si="52"/>
        <v>41.666666666666671</v>
      </c>
      <c r="AJ39" s="64">
        <f t="shared" si="52"/>
        <v>0</v>
      </c>
      <c r="AK39" s="64">
        <f t="shared" si="52"/>
        <v>0</v>
      </c>
      <c r="AL39" s="64">
        <f t="shared" si="52"/>
        <v>0</v>
      </c>
      <c r="AM39" s="64">
        <f t="shared" si="52"/>
        <v>0</v>
      </c>
      <c r="AN39" s="64">
        <f t="shared" si="52"/>
        <v>0</v>
      </c>
    </row>
    <row r="40" spans="1:40" s="38" customFormat="1" ht="15.75" customHeight="1" thickTop="1" thickBot="1" x14ac:dyDescent="0.25">
      <c r="A40" s="41" t="s">
        <v>83</v>
      </c>
      <c r="B40" s="42" t="s">
        <v>84</v>
      </c>
      <c r="C40" s="36">
        <v>12000</v>
      </c>
      <c r="D40" s="36"/>
      <c r="E40" s="36">
        <f>C40+D40</f>
        <v>12000</v>
      </c>
      <c r="F40" s="39">
        <v>2000</v>
      </c>
      <c r="G40" s="39">
        <v>2000</v>
      </c>
      <c r="H40" s="39"/>
      <c r="I40" s="39"/>
      <c r="J40" s="39">
        <v>1000</v>
      </c>
      <c r="K40" s="39">
        <v>1000</v>
      </c>
      <c r="L40" s="39">
        <v>1000</v>
      </c>
      <c r="M40" s="39">
        <v>1000</v>
      </c>
      <c r="N40" s="39"/>
      <c r="O40" s="39"/>
      <c r="P40" s="39">
        <v>500</v>
      </c>
      <c r="Q40" s="39">
        <v>500</v>
      </c>
      <c r="R40" s="39"/>
      <c r="S40" s="39"/>
      <c r="T40" s="39"/>
      <c r="U40" s="39"/>
      <c r="V40" s="39">
        <v>500</v>
      </c>
      <c r="W40" s="39">
        <v>500</v>
      </c>
      <c r="X40" s="39"/>
      <c r="Y40" s="39"/>
      <c r="Z40" s="39"/>
      <c r="AA40" s="39"/>
      <c r="AB40" s="60"/>
      <c r="AC40" s="39"/>
      <c r="AD40" s="39">
        <f t="shared" ref="AD40:AE40" si="53">SUM(F40+H40+J40+L40+N40+P40+R40+T40+V40+X40+Z40+AB40)</f>
        <v>5000</v>
      </c>
      <c r="AE40" s="36">
        <f t="shared" si="53"/>
        <v>5000</v>
      </c>
      <c r="AF40" s="37">
        <f>SUM(E40-AD40)</f>
        <v>7000</v>
      </c>
      <c r="AG40" s="37">
        <f>SUM(E40-AE40)</f>
        <v>7000</v>
      </c>
      <c r="AH40" s="36">
        <f t="shared" ref="AH40" si="54">AD40/E40*100</f>
        <v>41.666666666666671</v>
      </c>
      <c r="AI40" s="36">
        <f t="shared" ref="AI40" si="55">AE40/E40*100</f>
        <v>41.666666666666671</v>
      </c>
      <c r="AJ40" s="37">
        <f t="shared" si="15"/>
        <v>0</v>
      </c>
      <c r="AK40" s="39"/>
      <c r="AL40" s="39"/>
      <c r="AM40" s="39"/>
      <c r="AN40" s="39"/>
    </row>
    <row r="41" spans="1:40" s="46" customFormat="1" ht="42" customHeight="1" thickTop="1" thickBot="1" x14ac:dyDescent="0.3">
      <c r="A41" s="109" t="s">
        <v>123</v>
      </c>
      <c r="B41" s="110" t="s">
        <v>121</v>
      </c>
      <c r="C41" s="111">
        <f t="shared" ref="C41:AJ41" si="56">C42+C44+C47+C49</f>
        <v>1607000</v>
      </c>
      <c r="D41" s="111">
        <f t="shared" si="56"/>
        <v>121950</v>
      </c>
      <c r="E41" s="111">
        <f t="shared" si="56"/>
        <v>1728950</v>
      </c>
      <c r="F41" s="111">
        <f t="shared" si="56"/>
        <v>15131.42</v>
      </c>
      <c r="G41" s="111">
        <f t="shared" si="56"/>
        <v>15131.42</v>
      </c>
      <c r="H41" s="111">
        <f t="shared" si="56"/>
        <v>72632.45</v>
      </c>
      <c r="I41" s="111">
        <f t="shared" si="56"/>
        <v>72632.45</v>
      </c>
      <c r="J41" s="111">
        <f t="shared" si="56"/>
        <v>115442.24000000001</v>
      </c>
      <c r="K41" s="111">
        <f t="shared" si="56"/>
        <v>103137.77</v>
      </c>
      <c r="L41" s="111">
        <f t="shared" si="56"/>
        <v>107688.09</v>
      </c>
      <c r="M41" s="111">
        <f t="shared" si="56"/>
        <v>107688.09</v>
      </c>
      <c r="N41" s="111">
        <f t="shared" si="56"/>
        <v>206551.22</v>
      </c>
      <c r="O41" s="111">
        <f t="shared" si="56"/>
        <v>206551.22</v>
      </c>
      <c r="P41" s="111">
        <f t="shared" si="56"/>
        <v>327166.96000000002</v>
      </c>
      <c r="Q41" s="111">
        <f t="shared" si="56"/>
        <v>327166.96000000002</v>
      </c>
      <c r="R41" s="111">
        <f t="shared" si="56"/>
        <v>138384.12</v>
      </c>
      <c r="S41" s="111">
        <f t="shared" si="56"/>
        <v>138384.12</v>
      </c>
      <c r="T41" s="111">
        <f t="shared" si="56"/>
        <v>22377.65</v>
      </c>
      <c r="U41" s="111">
        <f t="shared" si="56"/>
        <v>22377.65</v>
      </c>
      <c r="V41" s="111">
        <f t="shared" si="56"/>
        <v>61916.97</v>
      </c>
      <c r="W41" s="111">
        <f t="shared" si="56"/>
        <v>61916.97</v>
      </c>
      <c r="X41" s="111">
        <f t="shared" si="56"/>
        <v>0</v>
      </c>
      <c r="Y41" s="111">
        <f t="shared" si="56"/>
        <v>0</v>
      </c>
      <c r="Z41" s="111">
        <f t="shared" si="56"/>
        <v>0</v>
      </c>
      <c r="AA41" s="111">
        <f t="shared" si="56"/>
        <v>0</v>
      </c>
      <c r="AB41" s="111">
        <f t="shared" si="56"/>
        <v>0</v>
      </c>
      <c r="AC41" s="111">
        <f t="shared" si="56"/>
        <v>0</v>
      </c>
      <c r="AD41" s="111">
        <f t="shared" si="56"/>
        <v>1067291.1200000001</v>
      </c>
      <c r="AE41" s="111">
        <f t="shared" si="56"/>
        <v>1054986.6499999999</v>
      </c>
      <c r="AF41" s="111">
        <f t="shared" si="56"/>
        <v>661658.87999999989</v>
      </c>
      <c r="AG41" s="111">
        <f t="shared" si="56"/>
        <v>673963.35</v>
      </c>
      <c r="AH41" s="111">
        <f t="shared" si="56"/>
        <v>226.16109293318863</v>
      </c>
      <c r="AI41" s="111">
        <f t="shared" si="56"/>
        <v>223.63209744187748</v>
      </c>
      <c r="AJ41" s="111">
        <f t="shared" si="56"/>
        <v>0</v>
      </c>
      <c r="AK41" s="111">
        <f t="shared" ref="AK41:AL41" si="57">AK42+AK44+AK47+AK49</f>
        <v>0</v>
      </c>
      <c r="AL41" s="111">
        <f t="shared" si="57"/>
        <v>0</v>
      </c>
      <c r="AM41" s="111">
        <f t="shared" ref="AM41:AN41" si="58">AM42+AM44+AM47+AM49</f>
        <v>0</v>
      </c>
      <c r="AN41" s="111">
        <f t="shared" si="58"/>
        <v>0</v>
      </c>
    </row>
    <row r="42" spans="1:40" s="38" customFormat="1" ht="20.100000000000001" customHeight="1" thickTop="1" thickBot="1" x14ac:dyDescent="0.3">
      <c r="A42" s="62" t="s">
        <v>57</v>
      </c>
      <c r="B42" s="63" t="s">
        <v>58</v>
      </c>
      <c r="C42" s="64">
        <f t="shared" ref="C42:AN42" si="59">SUM(C43:C43)</f>
        <v>27000</v>
      </c>
      <c r="D42" s="64">
        <f t="shared" si="59"/>
        <v>0</v>
      </c>
      <c r="E42" s="64">
        <f t="shared" si="59"/>
        <v>27000</v>
      </c>
      <c r="F42" s="64">
        <f t="shared" si="59"/>
        <v>0</v>
      </c>
      <c r="G42" s="64">
        <f t="shared" si="59"/>
        <v>0</v>
      </c>
      <c r="H42" s="64">
        <f t="shared" si="59"/>
        <v>0</v>
      </c>
      <c r="I42" s="64">
        <f t="shared" si="59"/>
        <v>0</v>
      </c>
      <c r="J42" s="64">
        <f t="shared" si="59"/>
        <v>0</v>
      </c>
      <c r="K42" s="64">
        <f t="shared" si="59"/>
        <v>0</v>
      </c>
      <c r="L42" s="64">
        <f t="shared" si="59"/>
        <v>6178.02</v>
      </c>
      <c r="M42" s="64">
        <f t="shared" si="59"/>
        <v>6178.02</v>
      </c>
      <c r="N42" s="64">
        <f t="shared" si="59"/>
        <v>2003.63</v>
      </c>
      <c r="O42" s="64">
        <f t="shared" si="59"/>
        <v>2003.63</v>
      </c>
      <c r="P42" s="64">
        <f t="shared" si="59"/>
        <v>2000</v>
      </c>
      <c r="Q42" s="64">
        <f t="shared" si="59"/>
        <v>2000</v>
      </c>
      <c r="R42" s="64">
        <f t="shared" si="59"/>
        <v>0</v>
      </c>
      <c r="S42" s="64">
        <f t="shared" si="59"/>
        <v>0</v>
      </c>
      <c r="T42" s="64">
        <f t="shared" si="59"/>
        <v>0</v>
      </c>
      <c r="U42" s="64">
        <f t="shared" si="59"/>
        <v>0</v>
      </c>
      <c r="V42" s="64">
        <f t="shared" si="59"/>
        <v>2671.51</v>
      </c>
      <c r="W42" s="64">
        <f t="shared" si="59"/>
        <v>2671.51</v>
      </c>
      <c r="X42" s="64">
        <f t="shared" si="59"/>
        <v>0</v>
      </c>
      <c r="Y42" s="64">
        <f t="shared" si="59"/>
        <v>0</v>
      </c>
      <c r="Z42" s="64">
        <f t="shared" si="59"/>
        <v>0</v>
      </c>
      <c r="AA42" s="64">
        <f t="shared" si="59"/>
        <v>0</v>
      </c>
      <c r="AB42" s="64">
        <f t="shared" si="59"/>
        <v>0</v>
      </c>
      <c r="AC42" s="64">
        <f t="shared" si="59"/>
        <v>0</v>
      </c>
      <c r="AD42" s="64">
        <f t="shared" si="59"/>
        <v>12853.160000000002</v>
      </c>
      <c r="AE42" s="64">
        <f t="shared" si="59"/>
        <v>12853.160000000002</v>
      </c>
      <c r="AF42" s="64">
        <f t="shared" si="59"/>
        <v>14146.839999999998</v>
      </c>
      <c r="AG42" s="64">
        <f t="shared" si="59"/>
        <v>14146.839999999998</v>
      </c>
      <c r="AH42" s="64">
        <f t="shared" si="59"/>
        <v>47.604296296296297</v>
      </c>
      <c r="AI42" s="64">
        <f t="shared" si="59"/>
        <v>47.604296296296297</v>
      </c>
      <c r="AJ42" s="64">
        <f t="shared" si="59"/>
        <v>0</v>
      </c>
      <c r="AK42" s="64">
        <f t="shared" si="59"/>
        <v>0</v>
      </c>
      <c r="AL42" s="64">
        <f t="shared" si="59"/>
        <v>0</v>
      </c>
      <c r="AM42" s="64">
        <f t="shared" si="59"/>
        <v>0</v>
      </c>
      <c r="AN42" s="64">
        <f t="shared" si="59"/>
        <v>0</v>
      </c>
    </row>
    <row r="43" spans="1:40" s="38" customFormat="1" ht="15.75" customHeight="1" thickTop="1" thickBot="1" x14ac:dyDescent="0.25">
      <c r="A43" s="34" t="s">
        <v>59</v>
      </c>
      <c r="B43" s="35" t="s">
        <v>60</v>
      </c>
      <c r="C43" s="36">
        <v>27000</v>
      </c>
      <c r="D43" s="40"/>
      <c r="E43" s="36">
        <f t="shared" ref="E43" si="60">C43+D43</f>
        <v>27000</v>
      </c>
      <c r="F43" s="36"/>
      <c r="G43" s="36"/>
      <c r="H43" s="36"/>
      <c r="I43" s="36"/>
      <c r="J43" s="36"/>
      <c r="K43" s="36"/>
      <c r="L43" s="36">
        <v>6178.02</v>
      </c>
      <c r="M43" s="36">
        <v>6178.02</v>
      </c>
      <c r="N43" s="36">
        <v>2003.63</v>
      </c>
      <c r="O43" s="36">
        <v>2003.63</v>
      </c>
      <c r="P43" s="36">
        <v>2000</v>
      </c>
      <c r="Q43" s="36">
        <v>2000</v>
      </c>
      <c r="R43" s="36"/>
      <c r="S43" s="36"/>
      <c r="T43" s="36"/>
      <c r="U43" s="36"/>
      <c r="V43" s="36">
        <v>2671.51</v>
      </c>
      <c r="W43" s="36">
        <v>2671.51</v>
      </c>
      <c r="X43" s="36"/>
      <c r="Y43" s="36"/>
      <c r="Z43" s="36"/>
      <c r="AA43" s="36"/>
      <c r="AB43" s="40"/>
      <c r="AC43" s="36"/>
      <c r="AD43" s="36">
        <f t="shared" ref="AD43:AE43" si="61">SUM(F43+H43+J43+L43+N43+P43+R43+T43+V43+X43+Z43+AB43)</f>
        <v>12853.160000000002</v>
      </c>
      <c r="AE43" s="36">
        <f t="shared" si="61"/>
        <v>12853.160000000002</v>
      </c>
      <c r="AF43" s="37">
        <f>SUM(E43-AD43)</f>
        <v>14146.839999999998</v>
      </c>
      <c r="AG43" s="37">
        <f t="shared" ref="AG43" si="62">SUM(E43-AE43)</f>
        <v>14146.839999999998</v>
      </c>
      <c r="AH43" s="36">
        <f t="shared" ref="AH43" si="63">AD43/E43*100</f>
        <v>47.604296296296297</v>
      </c>
      <c r="AI43" s="36">
        <f t="shared" ref="AI43" si="64">AE43/E43*100</f>
        <v>47.604296296296297</v>
      </c>
      <c r="AJ43" s="37">
        <f t="shared" si="15"/>
        <v>0</v>
      </c>
      <c r="AK43" s="36"/>
      <c r="AL43" s="36"/>
      <c r="AM43" s="36"/>
      <c r="AN43" s="36"/>
    </row>
    <row r="44" spans="1:40" s="38" customFormat="1" ht="20.100000000000001" customHeight="1" thickTop="1" thickBot="1" x14ac:dyDescent="0.3">
      <c r="A44" s="62" t="s">
        <v>61</v>
      </c>
      <c r="B44" s="65" t="s">
        <v>62</v>
      </c>
      <c r="C44" s="64">
        <f t="shared" ref="C44:AJ44" si="65">SUM(C45:C46)</f>
        <v>1360000</v>
      </c>
      <c r="D44" s="64">
        <f t="shared" si="65"/>
        <v>19950</v>
      </c>
      <c r="E44" s="64">
        <f t="shared" si="65"/>
        <v>1379950</v>
      </c>
      <c r="F44" s="64">
        <f t="shared" si="65"/>
        <v>4658.92</v>
      </c>
      <c r="G44" s="64">
        <f t="shared" si="65"/>
        <v>4658.92</v>
      </c>
      <c r="H44" s="64">
        <f t="shared" si="65"/>
        <v>65148.45</v>
      </c>
      <c r="I44" s="64">
        <f t="shared" si="65"/>
        <v>65148.45</v>
      </c>
      <c r="J44" s="64">
        <f t="shared" si="65"/>
        <v>98276.24</v>
      </c>
      <c r="K44" s="64">
        <f t="shared" si="65"/>
        <v>92244.89</v>
      </c>
      <c r="L44" s="64">
        <f t="shared" si="65"/>
        <v>101019.42</v>
      </c>
      <c r="M44" s="64">
        <f t="shared" si="65"/>
        <v>101019.42</v>
      </c>
      <c r="N44" s="64">
        <f t="shared" si="65"/>
        <v>177015.34</v>
      </c>
      <c r="O44" s="64">
        <f t="shared" si="65"/>
        <v>177015.34</v>
      </c>
      <c r="P44" s="64">
        <f t="shared" si="65"/>
        <v>234795.7</v>
      </c>
      <c r="Q44" s="64">
        <f t="shared" si="65"/>
        <v>234795.7</v>
      </c>
      <c r="R44" s="64">
        <f t="shared" si="65"/>
        <v>113385.16</v>
      </c>
      <c r="S44" s="64">
        <f t="shared" si="65"/>
        <v>113385.16</v>
      </c>
      <c r="T44" s="64">
        <f t="shared" si="65"/>
        <v>19955.080000000002</v>
      </c>
      <c r="U44" s="64">
        <f t="shared" si="65"/>
        <v>19955.080000000002</v>
      </c>
      <c r="V44" s="64">
        <f t="shared" si="65"/>
        <v>43884.81</v>
      </c>
      <c r="W44" s="64">
        <f t="shared" si="65"/>
        <v>43884.81</v>
      </c>
      <c r="X44" s="64">
        <f t="shared" si="65"/>
        <v>0</v>
      </c>
      <c r="Y44" s="64">
        <f t="shared" si="65"/>
        <v>0</v>
      </c>
      <c r="Z44" s="64">
        <f t="shared" si="65"/>
        <v>0</v>
      </c>
      <c r="AA44" s="64">
        <f t="shared" si="65"/>
        <v>0</v>
      </c>
      <c r="AB44" s="64">
        <f t="shared" si="65"/>
        <v>0</v>
      </c>
      <c r="AC44" s="64">
        <f t="shared" si="65"/>
        <v>0</v>
      </c>
      <c r="AD44" s="64">
        <f t="shared" si="65"/>
        <v>858139.12000000011</v>
      </c>
      <c r="AE44" s="64">
        <f t="shared" si="65"/>
        <v>852107.77</v>
      </c>
      <c r="AF44" s="64">
        <f t="shared" si="65"/>
        <v>521810.87999999989</v>
      </c>
      <c r="AG44" s="64">
        <f t="shared" si="65"/>
        <v>527842.23</v>
      </c>
      <c r="AH44" s="64">
        <f t="shared" si="65"/>
        <v>108.57082312695857</v>
      </c>
      <c r="AI44" s="64">
        <f t="shared" si="65"/>
        <v>108.11901968862753</v>
      </c>
      <c r="AJ44" s="64">
        <f t="shared" si="65"/>
        <v>0</v>
      </c>
      <c r="AK44" s="64">
        <f t="shared" ref="AK44:AL44" si="66">SUM(AK45:AK46)</f>
        <v>0</v>
      </c>
      <c r="AL44" s="64">
        <f t="shared" si="66"/>
        <v>0</v>
      </c>
      <c r="AM44" s="64">
        <f t="shared" ref="AM44:AN44" si="67">SUM(AM45:AM46)</f>
        <v>0</v>
      </c>
      <c r="AN44" s="64">
        <f t="shared" si="67"/>
        <v>0</v>
      </c>
    </row>
    <row r="45" spans="1:40" s="38" customFormat="1" ht="15.75" customHeight="1" thickTop="1" x14ac:dyDescent="0.2">
      <c r="A45" s="41" t="s">
        <v>117</v>
      </c>
      <c r="B45" s="42" t="s">
        <v>118</v>
      </c>
      <c r="C45" s="36">
        <v>45000</v>
      </c>
      <c r="D45" s="36"/>
      <c r="E45" s="36">
        <f t="shared" ref="E45:E46" si="68">C45+D45</f>
        <v>45000</v>
      </c>
      <c r="F45" s="39"/>
      <c r="G45" s="39"/>
      <c r="H45" s="39"/>
      <c r="I45" s="39"/>
      <c r="J45" s="39">
        <v>2925</v>
      </c>
      <c r="K45" s="39">
        <v>2925</v>
      </c>
      <c r="L45" s="39"/>
      <c r="M45" s="39"/>
      <c r="N45" s="39"/>
      <c r="O45" s="39"/>
      <c r="P45" s="39">
        <v>17700</v>
      </c>
      <c r="Q45" s="39">
        <v>17700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>
        <f t="shared" ref="AD45:AE46" si="69">SUM(F45+H45+J45+L45+N45+P45+R45+T45+V45+X45+Z45+AB45)</f>
        <v>20625</v>
      </c>
      <c r="AE45" s="36">
        <f t="shared" si="69"/>
        <v>20625</v>
      </c>
      <c r="AF45" s="37">
        <f t="shared" ref="AF45:AF46" si="70">SUM(E45-AD45)</f>
        <v>24375</v>
      </c>
      <c r="AG45" s="37">
        <f t="shared" ref="AG45:AG46" si="71">SUM(E45-AE45)</f>
        <v>24375</v>
      </c>
      <c r="AH45" s="36">
        <f t="shared" ref="AH45:AH46" si="72">AD45/E45*100</f>
        <v>45.833333333333329</v>
      </c>
      <c r="AI45" s="36">
        <f t="shared" ref="AI45:AI46" si="73">AE45/E45*100</f>
        <v>45.833333333333329</v>
      </c>
      <c r="AJ45" s="37">
        <f t="shared" si="15"/>
        <v>0</v>
      </c>
      <c r="AK45" s="39"/>
      <c r="AL45" s="39"/>
      <c r="AM45" s="39"/>
      <c r="AN45" s="39"/>
    </row>
    <row r="46" spans="1:40" s="38" customFormat="1" ht="15.75" customHeight="1" thickBot="1" x14ac:dyDescent="0.25">
      <c r="A46" s="41" t="s">
        <v>69</v>
      </c>
      <c r="B46" s="42" t="s">
        <v>70</v>
      </c>
      <c r="C46" s="36">
        <v>1315000</v>
      </c>
      <c r="D46" s="36">
        <v>19950</v>
      </c>
      <c r="E46" s="36">
        <f t="shared" si="68"/>
        <v>1334950</v>
      </c>
      <c r="F46" s="39">
        <v>4658.92</v>
      </c>
      <c r="G46" s="39">
        <v>4658.92</v>
      </c>
      <c r="H46" s="39">
        <v>65148.45</v>
      </c>
      <c r="I46" s="39">
        <v>65148.45</v>
      </c>
      <c r="J46" s="39">
        <v>95351.24</v>
      </c>
      <c r="K46" s="117">
        <f>95351.24-6031.35</f>
        <v>89319.89</v>
      </c>
      <c r="L46" s="39">
        <v>101019.42</v>
      </c>
      <c r="M46" s="39">
        <v>101019.42</v>
      </c>
      <c r="N46" s="39">
        <v>177015.34</v>
      </c>
      <c r="O46" s="39">
        <v>177015.34</v>
      </c>
      <c r="P46" s="39">
        <v>217095.7</v>
      </c>
      <c r="Q46" s="39">
        <v>217095.7</v>
      </c>
      <c r="R46" s="39">
        <v>113385.16</v>
      </c>
      <c r="S46" s="39">
        <v>113385.16</v>
      </c>
      <c r="T46" s="60">
        <v>19955.080000000002</v>
      </c>
      <c r="U46" s="60">
        <v>19955.080000000002</v>
      </c>
      <c r="V46" s="39">
        <v>43884.81</v>
      </c>
      <c r="W46" s="39">
        <v>43884.81</v>
      </c>
      <c r="X46" s="39"/>
      <c r="Y46" s="39"/>
      <c r="Z46" s="39"/>
      <c r="AA46" s="39"/>
      <c r="AB46" s="60"/>
      <c r="AC46" s="39"/>
      <c r="AD46" s="39">
        <f t="shared" si="69"/>
        <v>837514.12000000011</v>
      </c>
      <c r="AE46" s="36">
        <f t="shared" si="69"/>
        <v>831482.77</v>
      </c>
      <c r="AF46" s="37">
        <f t="shared" si="70"/>
        <v>497435.87999999989</v>
      </c>
      <c r="AG46" s="37">
        <f t="shared" si="71"/>
        <v>503467.23</v>
      </c>
      <c r="AH46" s="36">
        <f t="shared" si="72"/>
        <v>62.737489793625237</v>
      </c>
      <c r="AI46" s="36">
        <f t="shared" si="73"/>
        <v>62.28568635529421</v>
      </c>
      <c r="AJ46" s="37">
        <f t="shared" si="15"/>
        <v>0</v>
      </c>
      <c r="AK46" s="39"/>
      <c r="AL46" s="39"/>
      <c r="AM46" s="39"/>
      <c r="AN46" s="39"/>
    </row>
    <row r="47" spans="1:40" s="38" customFormat="1" ht="20.100000000000001" customHeight="1" thickTop="1" thickBot="1" x14ac:dyDescent="0.3">
      <c r="A47" s="62" t="s">
        <v>77</v>
      </c>
      <c r="B47" s="68" t="s">
        <v>78</v>
      </c>
      <c r="C47" s="64">
        <f t="shared" ref="C47:AN47" si="74">SUM(C48:C48)</f>
        <v>20000</v>
      </c>
      <c r="D47" s="64">
        <f t="shared" si="74"/>
        <v>0</v>
      </c>
      <c r="E47" s="64">
        <f t="shared" si="74"/>
        <v>20000</v>
      </c>
      <c r="F47" s="64">
        <f t="shared" si="74"/>
        <v>728</v>
      </c>
      <c r="G47" s="64">
        <f t="shared" si="74"/>
        <v>728</v>
      </c>
      <c r="H47" s="64">
        <f t="shared" si="74"/>
        <v>0</v>
      </c>
      <c r="I47" s="64">
        <f t="shared" si="74"/>
        <v>0</v>
      </c>
      <c r="J47" s="64">
        <f t="shared" si="74"/>
        <v>0</v>
      </c>
      <c r="K47" s="64">
        <f t="shared" si="74"/>
        <v>0</v>
      </c>
      <c r="L47" s="64">
        <f t="shared" si="74"/>
        <v>0</v>
      </c>
      <c r="M47" s="64">
        <f t="shared" si="74"/>
        <v>0</v>
      </c>
      <c r="N47" s="64">
        <f t="shared" si="74"/>
        <v>0</v>
      </c>
      <c r="O47" s="64">
        <f t="shared" si="74"/>
        <v>0</v>
      </c>
      <c r="P47" s="64">
        <f t="shared" si="74"/>
        <v>340</v>
      </c>
      <c r="Q47" s="64">
        <f t="shared" si="74"/>
        <v>340</v>
      </c>
      <c r="R47" s="64">
        <f t="shared" si="74"/>
        <v>0</v>
      </c>
      <c r="S47" s="64">
        <f t="shared" si="74"/>
        <v>0</v>
      </c>
      <c r="T47" s="64">
        <f t="shared" si="74"/>
        <v>0</v>
      </c>
      <c r="U47" s="64">
        <f t="shared" si="74"/>
        <v>0</v>
      </c>
      <c r="V47" s="64">
        <f t="shared" si="74"/>
        <v>0</v>
      </c>
      <c r="W47" s="64">
        <f t="shared" si="74"/>
        <v>0</v>
      </c>
      <c r="X47" s="64">
        <f t="shared" si="74"/>
        <v>0</v>
      </c>
      <c r="Y47" s="64">
        <f t="shared" si="74"/>
        <v>0</v>
      </c>
      <c r="Z47" s="64">
        <f t="shared" si="74"/>
        <v>0</v>
      </c>
      <c r="AA47" s="64">
        <f t="shared" si="74"/>
        <v>0</v>
      </c>
      <c r="AB47" s="64">
        <f t="shared" si="74"/>
        <v>0</v>
      </c>
      <c r="AC47" s="64">
        <f t="shared" si="74"/>
        <v>0</v>
      </c>
      <c r="AD47" s="64">
        <f t="shared" si="74"/>
        <v>1068</v>
      </c>
      <c r="AE47" s="64">
        <f t="shared" si="74"/>
        <v>1068</v>
      </c>
      <c r="AF47" s="64">
        <f t="shared" si="74"/>
        <v>18932</v>
      </c>
      <c r="AG47" s="64">
        <f t="shared" si="74"/>
        <v>18932</v>
      </c>
      <c r="AH47" s="64">
        <f t="shared" si="74"/>
        <v>5.34</v>
      </c>
      <c r="AI47" s="64">
        <f t="shared" si="74"/>
        <v>5.34</v>
      </c>
      <c r="AJ47" s="64">
        <f t="shared" si="74"/>
        <v>0</v>
      </c>
      <c r="AK47" s="64">
        <f t="shared" si="74"/>
        <v>0</v>
      </c>
      <c r="AL47" s="64">
        <f t="shared" si="74"/>
        <v>0</v>
      </c>
      <c r="AM47" s="64">
        <f t="shared" si="74"/>
        <v>0</v>
      </c>
      <c r="AN47" s="64">
        <f t="shared" si="74"/>
        <v>0</v>
      </c>
    </row>
    <row r="48" spans="1:40" s="38" customFormat="1" ht="15.75" customHeight="1" thickTop="1" thickBot="1" x14ac:dyDescent="0.25">
      <c r="A48" s="41" t="s">
        <v>79</v>
      </c>
      <c r="B48" s="42" t="s">
        <v>80</v>
      </c>
      <c r="C48" s="36">
        <v>20000</v>
      </c>
      <c r="D48" s="36"/>
      <c r="E48" s="36">
        <f t="shared" ref="E48" si="75">C48+D48</f>
        <v>20000</v>
      </c>
      <c r="F48" s="39">
        <v>728</v>
      </c>
      <c r="G48" s="39">
        <v>728</v>
      </c>
      <c r="H48" s="39"/>
      <c r="I48" s="39"/>
      <c r="J48" s="39"/>
      <c r="K48" s="39"/>
      <c r="L48" s="39"/>
      <c r="M48" s="39"/>
      <c r="N48" s="39"/>
      <c r="O48" s="39"/>
      <c r="P48" s="39">
        <v>340</v>
      </c>
      <c r="Q48" s="39">
        <v>340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>
        <f t="shared" ref="AD48:AE48" si="76">SUM(F48+H48+J48+L48+N48+P48+R48+T48+V48+X48+Z48+AB48)</f>
        <v>1068</v>
      </c>
      <c r="AE48" s="36">
        <f t="shared" si="76"/>
        <v>1068</v>
      </c>
      <c r="AF48" s="37">
        <f t="shared" ref="AF48" si="77">SUM(E48-AD48)</f>
        <v>18932</v>
      </c>
      <c r="AG48" s="37">
        <f t="shared" ref="AG48" si="78">SUM(E48-AE48)</f>
        <v>18932</v>
      </c>
      <c r="AH48" s="36">
        <f t="shared" ref="AH48" si="79">AD48/E48*100</f>
        <v>5.34</v>
      </c>
      <c r="AI48" s="36">
        <f t="shared" ref="AI48" si="80">AE48/E48*100</f>
        <v>5.34</v>
      </c>
      <c r="AJ48" s="37">
        <f t="shared" si="15"/>
        <v>0</v>
      </c>
      <c r="AK48" s="39"/>
      <c r="AL48" s="39"/>
      <c r="AM48" s="39"/>
      <c r="AN48" s="39"/>
    </row>
    <row r="49" spans="1:40" s="38" customFormat="1" ht="38.25" customHeight="1" thickTop="1" thickBot="1" x14ac:dyDescent="0.3">
      <c r="A49" s="62" t="s">
        <v>73</v>
      </c>
      <c r="B49" s="66" t="s">
        <v>74</v>
      </c>
      <c r="C49" s="64">
        <f>C50</f>
        <v>200000</v>
      </c>
      <c r="D49" s="64">
        <f>D50</f>
        <v>102000</v>
      </c>
      <c r="E49" s="64">
        <f t="shared" ref="E49:AN49" si="81">E50</f>
        <v>302000</v>
      </c>
      <c r="F49" s="64">
        <f t="shared" si="81"/>
        <v>9744.5</v>
      </c>
      <c r="G49" s="64">
        <f t="shared" si="81"/>
        <v>9744.5</v>
      </c>
      <c r="H49" s="64">
        <f t="shared" si="81"/>
        <v>7484</v>
      </c>
      <c r="I49" s="64">
        <f t="shared" si="81"/>
        <v>7484</v>
      </c>
      <c r="J49" s="64">
        <f t="shared" si="81"/>
        <v>17166</v>
      </c>
      <c r="K49" s="64">
        <f t="shared" si="81"/>
        <v>10892.880000000001</v>
      </c>
      <c r="L49" s="64">
        <f t="shared" si="81"/>
        <v>490.65000000000055</v>
      </c>
      <c r="M49" s="64">
        <f t="shared" si="81"/>
        <v>490.65000000000055</v>
      </c>
      <c r="N49" s="64">
        <f t="shared" si="81"/>
        <v>27532.25</v>
      </c>
      <c r="O49" s="64">
        <f t="shared" si="81"/>
        <v>27532.25</v>
      </c>
      <c r="P49" s="64">
        <f t="shared" si="81"/>
        <v>90031.26</v>
      </c>
      <c r="Q49" s="64">
        <f t="shared" si="81"/>
        <v>90031.26</v>
      </c>
      <c r="R49" s="64">
        <f t="shared" si="81"/>
        <v>24998.959999999999</v>
      </c>
      <c r="S49" s="64">
        <f t="shared" si="81"/>
        <v>24998.959999999999</v>
      </c>
      <c r="T49" s="64">
        <f t="shared" si="81"/>
        <v>2422.5700000000002</v>
      </c>
      <c r="U49" s="64">
        <f t="shared" si="81"/>
        <v>2422.5700000000002</v>
      </c>
      <c r="V49" s="64">
        <f t="shared" si="81"/>
        <v>15360.65</v>
      </c>
      <c r="W49" s="64">
        <f t="shared" si="81"/>
        <v>15360.65</v>
      </c>
      <c r="X49" s="64">
        <f t="shared" si="81"/>
        <v>0</v>
      </c>
      <c r="Y49" s="64">
        <f t="shared" si="81"/>
        <v>0</v>
      </c>
      <c r="Z49" s="64">
        <f t="shared" si="81"/>
        <v>0</v>
      </c>
      <c r="AA49" s="64">
        <f t="shared" si="81"/>
        <v>0</v>
      </c>
      <c r="AB49" s="64">
        <f t="shared" si="81"/>
        <v>0</v>
      </c>
      <c r="AC49" s="64">
        <f t="shared" si="81"/>
        <v>0</v>
      </c>
      <c r="AD49" s="64">
        <f t="shared" si="81"/>
        <v>195230.84</v>
      </c>
      <c r="AE49" s="64">
        <f t="shared" si="81"/>
        <v>188957.71999999997</v>
      </c>
      <c r="AF49" s="64">
        <f t="shared" si="81"/>
        <v>106769.16</v>
      </c>
      <c r="AG49" s="64">
        <f t="shared" si="81"/>
        <v>113042.28000000003</v>
      </c>
      <c r="AH49" s="64">
        <f t="shared" si="81"/>
        <v>64.645973509933768</v>
      </c>
      <c r="AI49" s="64">
        <f t="shared" si="81"/>
        <v>62.568781456953637</v>
      </c>
      <c r="AJ49" s="64">
        <f t="shared" si="81"/>
        <v>0</v>
      </c>
      <c r="AK49" s="64">
        <f t="shared" si="81"/>
        <v>0</v>
      </c>
      <c r="AL49" s="64">
        <f t="shared" si="81"/>
        <v>0</v>
      </c>
      <c r="AM49" s="64">
        <f t="shared" si="81"/>
        <v>0</v>
      </c>
      <c r="AN49" s="64">
        <f t="shared" si="81"/>
        <v>0</v>
      </c>
    </row>
    <row r="50" spans="1:40" s="38" customFormat="1" ht="15.75" customHeight="1" thickTop="1" thickBot="1" x14ac:dyDescent="0.25">
      <c r="A50" s="41" t="s">
        <v>75</v>
      </c>
      <c r="B50" s="42" t="s">
        <v>76</v>
      </c>
      <c r="C50" s="36">
        <v>200000</v>
      </c>
      <c r="D50" s="36">
        <v>102000</v>
      </c>
      <c r="E50" s="36">
        <f>C50+D50</f>
        <v>302000</v>
      </c>
      <c r="F50" s="39">
        <v>9744.5</v>
      </c>
      <c r="G50" s="39">
        <v>9744.5</v>
      </c>
      <c r="H50" s="39">
        <v>7484</v>
      </c>
      <c r="I50" s="39">
        <v>7484</v>
      </c>
      <c r="J50" s="39">
        <v>17166</v>
      </c>
      <c r="K50" s="117">
        <f>17166-6273.12</f>
        <v>10892.880000000001</v>
      </c>
      <c r="L50" s="117">
        <f>14815.68-11156.57-3168.46</f>
        <v>490.65000000000055</v>
      </c>
      <c r="M50" s="117">
        <f>14815.68-11156.57-3168.46</f>
        <v>490.65000000000055</v>
      </c>
      <c r="N50" s="39">
        <v>27532.25</v>
      </c>
      <c r="O50" s="39">
        <v>27532.25</v>
      </c>
      <c r="P50" s="67">
        <v>90031.26</v>
      </c>
      <c r="Q50" s="67">
        <v>90031.26</v>
      </c>
      <c r="R50" s="39">
        <v>24998.959999999999</v>
      </c>
      <c r="S50" s="39">
        <v>24998.959999999999</v>
      </c>
      <c r="T50" s="39">
        <v>2422.5700000000002</v>
      </c>
      <c r="U50" s="39">
        <v>2422.5700000000002</v>
      </c>
      <c r="V50" s="39">
        <v>15360.65</v>
      </c>
      <c r="W50" s="39">
        <v>15360.65</v>
      </c>
      <c r="X50" s="39"/>
      <c r="Y50" s="39"/>
      <c r="Z50" s="39"/>
      <c r="AA50" s="39"/>
      <c r="AB50" s="60"/>
      <c r="AC50" s="39"/>
      <c r="AD50" s="39">
        <f>SUM(F50+H50+J50+L50+N50+P50+R50+T50+V50+X50+Z50+AB50)</f>
        <v>195230.84</v>
      </c>
      <c r="AE50" s="36">
        <f>SUM(G50+I50+K50+M50+O50+Q50+S50+U50+W50+Y50+AA50+AC50)</f>
        <v>188957.71999999997</v>
      </c>
      <c r="AF50" s="37">
        <f>SUM(E50-AD50)</f>
        <v>106769.16</v>
      </c>
      <c r="AG50" s="37">
        <f>SUM(E50-AE50)</f>
        <v>113042.28000000003</v>
      </c>
      <c r="AH50" s="36">
        <f>AD50/E50*100</f>
        <v>64.645973509933768</v>
      </c>
      <c r="AI50" s="36">
        <f>AE50/E50*100</f>
        <v>62.568781456953637</v>
      </c>
      <c r="AJ50" s="37">
        <f t="shared" si="15"/>
        <v>0</v>
      </c>
      <c r="AK50" s="39"/>
      <c r="AL50" s="39"/>
      <c r="AM50" s="39"/>
      <c r="AN50" s="39"/>
    </row>
    <row r="51" spans="1:40" s="46" customFormat="1" ht="42" customHeight="1" thickTop="1" thickBot="1" x14ac:dyDescent="0.3">
      <c r="A51" s="109" t="s">
        <v>122</v>
      </c>
      <c r="B51" s="110" t="s">
        <v>124</v>
      </c>
      <c r="C51" s="111">
        <f t="shared" ref="C51:AJ51" si="82">C52+C54+C58</f>
        <v>1209200</v>
      </c>
      <c r="D51" s="111">
        <f t="shared" si="82"/>
        <v>-60450</v>
      </c>
      <c r="E51" s="111">
        <f t="shared" si="82"/>
        <v>1148750</v>
      </c>
      <c r="F51" s="111">
        <f t="shared" si="82"/>
        <v>0</v>
      </c>
      <c r="G51" s="111">
        <f t="shared" si="82"/>
        <v>0</v>
      </c>
      <c r="H51" s="111">
        <f t="shared" si="82"/>
        <v>0</v>
      </c>
      <c r="I51" s="111">
        <f t="shared" si="82"/>
        <v>0</v>
      </c>
      <c r="J51" s="111">
        <f t="shared" si="82"/>
        <v>0</v>
      </c>
      <c r="K51" s="111">
        <f t="shared" si="82"/>
        <v>0</v>
      </c>
      <c r="L51" s="111">
        <f t="shared" si="82"/>
        <v>0</v>
      </c>
      <c r="M51" s="111">
        <f t="shared" si="82"/>
        <v>0</v>
      </c>
      <c r="N51" s="111">
        <f t="shared" si="82"/>
        <v>0</v>
      </c>
      <c r="O51" s="111">
        <f t="shared" si="82"/>
        <v>0</v>
      </c>
      <c r="P51" s="111">
        <f t="shared" si="82"/>
        <v>0</v>
      </c>
      <c r="Q51" s="111">
        <f t="shared" si="82"/>
        <v>0</v>
      </c>
      <c r="R51" s="111">
        <f t="shared" si="82"/>
        <v>0</v>
      </c>
      <c r="S51" s="111">
        <f t="shared" si="82"/>
        <v>0</v>
      </c>
      <c r="T51" s="111">
        <f t="shared" si="82"/>
        <v>0</v>
      </c>
      <c r="U51" s="111">
        <f t="shared" si="82"/>
        <v>0</v>
      </c>
      <c r="V51" s="111">
        <f t="shared" si="82"/>
        <v>0</v>
      </c>
      <c r="W51" s="111">
        <f t="shared" si="82"/>
        <v>0</v>
      </c>
      <c r="X51" s="111">
        <f t="shared" si="82"/>
        <v>0</v>
      </c>
      <c r="Y51" s="111">
        <f t="shared" si="82"/>
        <v>0</v>
      </c>
      <c r="Z51" s="111">
        <f t="shared" si="82"/>
        <v>0</v>
      </c>
      <c r="AA51" s="111">
        <f t="shared" si="82"/>
        <v>0</v>
      </c>
      <c r="AB51" s="111">
        <f t="shared" si="82"/>
        <v>0</v>
      </c>
      <c r="AC51" s="111">
        <f t="shared" si="82"/>
        <v>0</v>
      </c>
      <c r="AD51" s="111">
        <f t="shared" si="82"/>
        <v>0</v>
      </c>
      <c r="AE51" s="111">
        <f t="shared" si="82"/>
        <v>0</v>
      </c>
      <c r="AF51" s="111">
        <f t="shared" si="82"/>
        <v>1148750</v>
      </c>
      <c r="AG51" s="111">
        <f t="shared" si="82"/>
        <v>1148750</v>
      </c>
      <c r="AH51" s="111">
        <f t="shared" si="82"/>
        <v>0</v>
      </c>
      <c r="AI51" s="111">
        <f t="shared" si="82"/>
        <v>0</v>
      </c>
      <c r="AJ51" s="111">
        <f t="shared" si="82"/>
        <v>0</v>
      </c>
      <c r="AK51" s="111">
        <f t="shared" ref="AK51:AL51" si="83">AK52+AK54+AK58</f>
        <v>0</v>
      </c>
      <c r="AL51" s="111">
        <f t="shared" si="83"/>
        <v>0</v>
      </c>
      <c r="AM51" s="111">
        <f t="shared" ref="AM51:AN51" si="84">AM52+AM54+AM58</f>
        <v>0</v>
      </c>
      <c r="AN51" s="111">
        <f t="shared" si="84"/>
        <v>0</v>
      </c>
    </row>
    <row r="52" spans="1:40" s="38" customFormat="1" ht="20.100000000000001" customHeight="1" thickTop="1" thickBot="1" x14ac:dyDescent="0.3">
      <c r="A52" s="62" t="s">
        <v>57</v>
      </c>
      <c r="B52" s="63" t="s">
        <v>58</v>
      </c>
      <c r="C52" s="64">
        <f t="shared" ref="C52:AN52" si="85">SUM(C53:C53)</f>
        <v>30000</v>
      </c>
      <c r="D52" s="64">
        <f t="shared" si="85"/>
        <v>-1500</v>
      </c>
      <c r="E52" s="64">
        <f t="shared" si="85"/>
        <v>28500</v>
      </c>
      <c r="F52" s="64">
        <f t="shared" si="85"/>
        <v>0</v>
      </c>
      <c r="G52" s="64">
        <f t="shared" si="85"/>
        <v>0</v>
      </c>
      <c r="H52" s="64">
        <f t="shared" si="85"/>
        <v>0</v>
      </c>
      <c r="I52" s="64">
        <f t="shared" si="85"/>
        <v>0</v>
      </c>
      <c r="J52" s="64">
        <f t="shared" si="85"/>
        <v>0</v>
      </c>
      <c r="K52" s="64">
        <f t="shared" si="85"/>
        <v>0</v>
      </c>
      <c r="L52" s="64">
        <f t="shared" si="85"/>
        <v>0</v>
      </c>
      <c r="M52" s="64">
        <f t="shared" si="85"/>
        <v>0</v>
      </c>
      <c r="N52" s="64">
        <f t="shared" si="85"/>
        <v>0</v>
      </c>
      <c r="O52" s="64">
        <f t="shared" si="85"/>
        <v>0</v>
      </c>
      <c r="P52" s="64">
        <f t="shared" si="85"/>
        <v>0</v>
      </c>
      <c r="Q52" s="64">
        <f t="shared" si="85"/>
        <v>0</v>
      </c>
      <c r="R52" s="64">
        <f t="shared" si="85"/>
        <v>0</v>
      </c>
      <c r="S52" s="64">
        <f t="shared" si="85"/>
        <v>0</v>
      </c>
      <c r="T52" s="64">
        <f t="shared" si="85"/>
        <v>0</v>
      </c>
      <c r="U52" s="64">
        <f t="shared" si="85"/>
        <v>0</v>
      </c>
      <c r="V52" s="64">
        <f t="shared" si="85"/>
        <v>0</v>
      </c>
      <c r="W52" s="64">
        <f t="shared" si="85"/>
        <v>0</v>
      </c>
      <c r="X52" s="64">
        <f t="shared" si="85"/>
        <v>0</v>
      </c>
      <c r="Y52" s="64">
        <f t="shared" si="85"/>
        <v>0</v>
      </c>
      <c r="Z52" s="64">
        <f t="shared" si="85"/>
        <v>0</v>
      </c>
      <c r="AA52" s="64">
        <f t="shared" si="85"/>
        <v>0</v>
      </c>
      <c r="AB52" s="64">
        <f t="shared" si="85"/>
        <v>0</v>
      </c>
      <c r="AC52" s="64">
        <f t="shared" si="85"/>
        <v>0</v>
      </c>
      <c r="AD52" s="64">
        <f t="shared" si="85"/>
        <v>0</v>
      </c>
      <c r="AE52" s="64">
        <f t="shared" si="85"/>
        <v>0</v>
      </c>
      <c r="AF52" s="64">
        <f t="shared" si="85"/>
        <v>28500</v>
      </c>
      <c r="AG52" s="64">
        <f t="shared" si="85"/>
        <v>28500</v>
      </c>
      <c r="AH52" s="64">
        <f t="shared" si="85"/>
        <v>0</v>
      </c>
      <c r="AI52" s="64">
        <f t="shared" si="85"/>
        <v>0</v>
      </c>
      <c r="AJ52" s="64">
        <f t="shared" si="85"/>
        <v>0</v>
      </c>
      <c r="AK52" s="64">
        <f t="shared" si="85"/>
        <v>0</v>
      </c>
      <c r="AL52" s="64">
        <f t="shared" si="85"/>
        <v>0</v>
      </c>
      <c r="AM52" s="64">
        <f t="shared" si="85"/>
        <v>0</v>
      </c>
      <c r="AN52" s="64">
        <f t="shared" si="85"/>
        <v>0</v>
      </c>
    </row>
    <row r="53" spans="1:40" s="38" customFormat="1" ht="15.75" customHeight="1" thickTop="1" thickBot="1" x14ac:dyDescent="0.25">
      <c r="A53" s="34" t="s">
        <v>59</v>
      </c>
      <c r="B53" s="35" t="s">
        <v>60</v>
      </c>
      <c r="C53" s="36">
        <v>30000</v>
      </c>
      <c r="D53" s="40">
        <v>-1500</v>
      </c>
      <c r="E53" s="36">
        <f t="shared" ref="E53" si="86">C53+D53</f>
        <v>28500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40"/>
      <c r="AC53" s="36"/>
      <c r="AD53" s="36">
        <f t="shared" ref="AD53:AE53" si="87">SUM(F53+H53+J53+L53+N53+P53+R53+T53+V53+X53+Z53+AB53)</f>
        <v>0</v>
      </c>
      <c r="AE53" s="36">
        <f t="shared" si="87"/>
        <v>0</v>
      </c>
      <c r="AF53" s="37">
        <f>SUM(E53-AD53)</f>
        <v>28500</v>
      </c>
      <c r="AG53" s="37">
        <f t="shared" ref="AG53" si="88">SUM(E53-AE53)</f>
        <v>28500</v>
      </c>
      <c r="AH53" s="36">
        <f t="shared" ref="AH53" si="89">AD53/E53*100</f>
        <v>0</v>
      </c>
      <c r="AI53" s="36">
        <f t="shared" ref="AI53" si="90">AE53/E53*100</f>
        <v>0</v>
      </c>
      <c r="AJ53" s="37">
        <f t="shared" si="15"/>
        <v>0</v>
      </c>
      <c r="AK53" s="36"/>
      <c r="AL53" s="36"/>
      <c r="AM53" s="36"/>
      <c r="AN53" s="36"/>
    </row>
    <row r="54" spans="1:40" s="38" customFormat="1" ht="20.100000000000001" customHeight="1" thickTop="1" thickBot="1" x14ac:dyDescent="0.3">
      <c r="A54" s="62" t="s">
        <v>61</v>
      </c>
      <c r="B54" s="65" t="s">
        <v>62</v>
      </c>
      <c r="C54" s="64">
        <f t="shared" ref="C54:AJ54" si="91">SUM(C55:C57)</f>
        <v>799000</v>
      </c>
      <c r="D54" s="64">
        <f t="shared" si="91"/>
        <v>-39950</v>
      </c>
      <c r="E54" s="64">
        <f t="shared" si="91"/>
        <v>759050</v>
      </c>
      <c r="F54" s="64">
        <f t="shared" si="91"/>
        <v>0</v>
      </c>
      <c r="G54" s="64">
        <f t="shared" si="91"/>
        <v>0</v>
      </c>
      <c r="H54" s="64">
        <f t="shared" si="91"/>
        <v>0</v>
      </c>
      <c r="I54" s="64">
        <f t="shared" si="91"/>
        <v>0</v>
      </c>
      <c r="J54" s="64">
        <f t="shared" si="91"/>
        <v>0</v>
      </c>
      <c r="K54" s="64">
        <f t="shared" si="91"/>
        <v>0</v>
      </c>
      <c r="L54" s="64">
        <f t="shared" si="91"/>
        <v>0</v>
      </c>
      <c r="M54" s="64">
        <f t="shared" si="91"/>
        <v>0</v>
      </c>
      <c r="N54" s="64">
        <f t="shared" si="91"/>
        <v>0</v>
      </c>
      <c r="O54" s="64">
        <f t="shared" si="91"/>
        <v>0</v>
      </c>
      <c r="P54" s="64">
        <f t="shared" si="91"/>
        <v>0</v>
      </c>
      <c r="Q54" s="64">
        <f t="shared" si="91"/>
        <v>0</v>
      </c>
      <c r="R54" s="64">
        <f t="shared" si="91"/>
        <v>0</v>
      </c>
      <c r="S54" s="64">
        <f t="shared" si="91"/>
        <v>0</v>
      </c>
      <c r="T54" s="64">
        <f t="shared" si="91"/>
        <v>0</v>
      </c>
      <c r="U54" s="64">
        <f t="shared" si="91"/>
        <v>0</v>
      </c>
      <c r="V54" s="64">
        <f t="shared" si="91"/>
        <v>0</v>
      </c>
      <c r="W54" s="64">
        <f t="shared" si="91"/>
        <v>0</v>
      </c>
      <c r="X54" s="64">
        <f t="shared" si="91"/>
        <v>0</v>
      </c>
      <c r="Y54" s="64">
        <f t="shared" si="91"/>
        <v>0</v>
      </c>
      <c r="Z54" s="64">
        <f t="shared" si="91"/>
        <v>0</v>
      </c>
      <c r="AA54" s="64">
        <f t="shared" si="91"/>
        <v>0</v>
      </c>
      <c r="AB54" s="64">
        <f t="shared" si="91"/>
        <v>0</v>
      </c>
      <c r="AC54" s="64">
        <f t="shared" si="91"/>
        <v>0</v>
      </c>
      <c r="AD54" s="64">
        <f t="shared" si="91"/>
        <v>0</v>
      </c>
      <c r="AE54" s="64">
        <f t="shared" si="91"/>
        <v>0</v>
      </c>
      <c r="AF54" s="64">
        <f t="shared" si="91"/>
        <v>759050</v>
      </c>
      <c r="AG54" s="64">
        <f t="shared" si="91"/>
        <v>759050</v>
      </c>
      <c r="AH54" s="64">
        <f t="shared" si="91"/>
        <v>0</v>
      </c>
      <c r="AI54" s="64">
        <f t="shared" si="91"/>
        <v>0</v>
      </c>
      <c r="AJ54" s="64">
        <f t="shared" si="91"/>
        <v>0</v>
      </c>
      <c r="AK54" s="64">
        <f t="shared" ref="AK54:AL54" si="92">SUM(AK55:AK57)</f>
        <v>0</v>
      </c>
      <c r="AL54" s="64">
        <f t="shared" si="92"/>
        <v>0</v>
      </c>
      <c r="AM54" s="64">
        <f t="shared" ref="AM54:AN54" si="93">SUM(AM55:AM57)</f>
        <v>0</v>
      </c>
      <c r="AN54" s="64">
        <f t="shared" si="93"/>
        <v>0</v>
      </c>
    </row>
    <row r="55" spans="1:40" s="38" customFormat="1" ht="15.75" customHeight="1" thickTop="1" x14ac:dyDescent="0.2">
      <c r="A55" s="41" t="s">
        <v>69</v>
      </c>
      <c r="B55" s="42" t="s">
        <v>70</v>
      </c>
      <c r="C55" s="36">
        <v>709000</v>
      </c>
      <c r="D55" s="36">
        <v>-35450</v>
      </c>
      <c r="E55" s="36">
        <f t="shared" ref="E55:E57" si="94">C55+D55</f>
        <v>673550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60"/>
      <c r="U55" s="39"/>
      <c r="V55" s="39"/>
      <c r="W55" s="39"/>
      <c r="X55" s="39"/>
      <c r="Y55" s="39"/>
      <c r="Z55" s="39"/>
      <c r="AA55" s="39"/>
      <c r="AB55" s="60"/>
      <c r="AC55" s="39"/>
      <c r="AD55" s="39">
        <f t="shared" ref="AD55:AE57" si="95">SUM(F55+H55+J55+L55+N55+P55+R55+T55+V55+X55+Z55+AB55)</f>
        <v>0</v>
      </c>
      <c r="AE55" s="36">
        <f t="shared" si="95"/>
        <v>0</v>
      </c>
      <c r="AF55" s="37">
        <f t="shared" ref="AF55:AF57" si="96">SUM(E55-AD55)</f>
        <v>673550</v>
      </c>
      <c r="AG55" s="37">
        <f t="shared" ref="AG55:AG57" si="97">SUM(E55-AE55)</f>
        <v>673550</v>
      </c>
      <c r="AH55" s="36">
        <f t="shared" ref="AH55:AH57" si="98">AD55/E55*100</f>
        <v>0</v>
      </c>
      <c r="AI55" s="36">
        <f t="shared" ref="AI55:AI57" si="99">AE55/E55*100</f>
        <v>0</v>
      </c>
      <c r="AJ55" s="37">
        <f t="shared" si="15"/>
        <v>0</v>
      </c>
      <c r="AK55" s="39"/>
      <c r="AL55" s="39"/>
      <c r="AM55" s="39"/>
      <c r="AN55" s="39"/>
    </row>
    <row r="56" spans="1:40" s="38" customFormat="1" ht="15.75" customHeight="1" x14ac:dyDescent="0.2">
      <c r="A56" s="41" t="s">
        <v>102</v>
      </c>
      <c r="B56" s="42" t="s">
        <v>103</v>
      </c>
      <c r="C56" s="36">
        <v>50000</v>
      </c>
      <c r="D56" s="36">
        <v>-2500</v>
      </c>
      <c r="E56" s="36">
        <f t="shared" si="94"/>
        <v>47500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>
        <f t="shared" si="95"/>
        <v>0</v>
      </c>
      <c r="AE56" s="36">
        <f t="shared" si="95"/>
        <v>0</v>
      </c>
      <c r="AF56" s="37">
        <f t="shared" si="96"/>
        <v>47500</v>
      </c>
      <c r="AG56" s="37">
        <f t="shared" si="97"/>
        <v>47500</v>
      </c>
      <c r="AH56" s="36">
        <f t="shared" si="98"/>
        <v>0</v>
      </c>
      <c r="AI56" s="36">
        <f t="shared" si="99"/>
        <v>0</v>
      </c>
      <c r="AJ56" s="37">
        <f t="shared" si="15"/>
        <v>0</v>
      </c>
      <c r="AK56" s="39"/>
      <c r="AL56" s="39"/>
      <c r="AM56" s="39"/>
      <c r="AN56" s="39"/>
    </row>
    <row r="57" spans="1:40" s="38" customFormat="1" ht="15.75" customHeight="1" thickBot="1" x14ac:dyDescent="0.25">
      <c r="A57" s="41" t="s">
        <v>71</v>
      </c>
      <c r="B57" s="42" t="s">
        <v>72</v>
      </c>
      <c r="C57" s="36">
        <v>40000</v>
      </c>
      <c r="D57" s="36">
        <v>-2000</v>
      </c>
      <c r="E57" s="36">
        <f t="shared" si="94"/>
        <v>38000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>
        <f t="shared" si="95"/>
        <v>0</v>
      </c>
      <c r="AE57" s="36">
        <f t="shared" si="95"/>
        <v>0</v>
      </c>
      <c r="AF57" s="37">
        <f t="shared" si="96"/>
        <v>38000</v>
      </c>
      <c r="AG57" s="37">
        <f t="shared" si="97"/>
        <v>38000</v>
      </c>
      <c r="AH57" s="36">
        <f t="shared" si="98"/>
        <v>0</v>
      </c>
      <c r="AI57" s="36">
        <f t="shared" si="99"/>
        <v>0</v>
      </c>
      <c r="AJ57" s="37">
        <f t="shared" si="15"/>
        <v>0</v>
      </c>
      <c r="AK57" s="39"/>
      <c r="AL57" s="39"/>
      <c r="AM57" s="39"/>
      <c r="AN57" s="39"/>
    </row>
    <row r="58" spans="1:40" s="38" customFormat="1" ht="24" customHeight="1" thickTop="1" thickBot="1" x14ac:dyDescent="0.3">
      <c r="A58" s="62" t="s">
        <v>73</v>
      </c>
      <c r="B58" s="66" t="s">
        <v>74</v>
      </c>
      <c r="C58" s="64">
        <f>C59</f>
        <v>380200</v>
      </c>
      <c r="D58" s="64">
        <f>D59</f>
        <v>-19000</v>
      </c>
      <c r="E58" s="64">
        <f t="shared" ref="E58:AN58" si="100">E59</f>
        <v>361200</v>
      </c>
      <c r="F58" s="64">
        <f t="shared" si="100"/>
        <v>0</v>
      </c>
      <c r="G58" s="64">
        <f t="shared" si="100"/>
        <v>0</v>
      </c>
      <c r="H58" s="64">
        <f t="shared" si="100"/>
        <v>0</v>
      </c>
      <c r="I58" s="64">
        <f t="shared" si="100"/>
        <v>0</v>
      </c>
      <c r="J58" s="64">
        <f t="shared" si="100"/>
        <v>0</v>
      </c>
      <c r="K58" s="64">
        <f t="shared" si="100"/>
        <v>0</v>
      </c>
      <c r="L58" s="64">
        <f t="shared" si="100"/>
        <v>0</v>
      </c>
      <c r="M58" s="64">
        <f t="shared" si="100"/>
        <v>0</v>
      </c>
      <c r="N58" s="64">
        <f t="shared" si="100"/>
        <v>0</v>
      </c>
      <c r="O58" s="64">
        <f t="shared" si="100"/>
        <v>0</v>
      </c>
      <c r="P58" s="64">
        <f t="shared" si="100"/>
        <v>0</v>
      </c>
      <c r="Q58" s="64">
        <f t="shared" si="100"/>
        <v>0</v>
      </c>
      <c r="R58" s="64">
        <f t="shared" si="100"/>
        <v>0</v>
      </c>
      <c r="S58" s="64">
        <f t="shared" si="100"/>
        <v>0</v>
      </c>
      <c r="T58" s="64">
        <f t="shared" si="100"/>
        <v>0</v>
      </c>
      <c r="U58" s="64">
        <f t="shared" si="100"/>
        <v>0</v>
      </c>
      <c r="V58" s="64">
        <f t="shared" si="100"/>
        <v>0</v>
      </c>
      <c r="W58" s="64">
        <f t="shared" si="100"/>
        <v>0</v>
      </c>
      <c r="X58" s="64">
        <f t="shared" si="100"/>
        <v>0</v>
      </c>
      <c r="Y58" s="64">
        <f t="shared" si="100"/>
        <v>0</v>
      </c>
      <c r="Z58" s="64">
        <f t="shared" si="100"/>
        <v>0</v>
      </c>
      <c r="AA58" s="64">
        <f t="shared" si="100"/>
        <v>0</v>
      </c>
      <c r="AB58" s="64">
        <f t="shared" si="100"/>
        <v>0</v>
      </c>
      <c r="AC58" s="64">
        <f t="shared" si="100"/>
        <v>0</v>
      </c>
      <c r="AD58" s="64">
        <f t="shared" si="100"/>
        <v>0</v>
      </c>
      <c r="AE58" s="64">
        <f t="shared" si="100"/>
        <v>0</v>
      </c>
      <c r="AF58" s="64">
        <f t="shared" si="100"/>
        <v>361200</v>
      </c>
      <c r="AG58" s="64">
        <f t="shared" si="100"/>
        <v>361200</v>
      </c>
      <c r="AH58" s="64">
        <f t="shared" si="100"/>
        <v>0</v>
      </c>
      <c r="AI58" s="64">
        <f t="shared" si="100"/>
        <v>0</v>
      </c>
      <c r="AJ58" s="64">
        <f t="shared" si="100"/>
        <v>0</v>
      </c>
      <c r="AK58" s="64">
        <f t="shared" si="100"/>
        <v>0</v>
      </c>
      <c r="AL58" s="64">
        <f t="shared" si="100"/>
        <v>0</v>
      </c>
      <c r="AM58" s="64">
        <f t="shared" si="100"/>
        <v>0</v>
      </c>
      <c r="AN58" s="64">
        <f t="shared" si="100"/>
        <v>0</v>
      </c>
    </row>
    <row r="59" spans="1:40" s="38" customFormat="1" ht="15.75" customHeight="1" thickTop="1" thickBot="1" x14ac:dyDescent="0.25">
      <c r="A59" s="41" t="s">
        <v>75</v>
      </c>
      <c r="B59" s="42" t="s">
        <v>76</v>
      </c>
      <c r="C59" s="36">
        <v>380200</v>
      </c>
      <c r="D59" s="36">
        <v>-19000</v>
      </c>
      <c r="E59" s="36">
        <f>C59+D59</f>
        <v>361200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7"/>
      <c r="Q59" s="67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60"/>
      <c r="AC59" s="39"/>
      <c r="AD59" s="39">
        <f>SUM(F59+H59+J59+L59+N59+P59+R59+T59+V59+X59+Z59+AB59)</f>
        <v>0</v>
      </c>
      <c r="AE59" s="36">
        <f>SUM(G59+I59+K59+M59+O59+Q59+S59+U59+W59+Y59+AA59+AC59)</f>
        <v>0</v>
      </c>
      <c r="AF59" s="37">
        <f>SUM(E59-AD59)</f>
        <v>361200</v>
      </c>
      <c r="AG59" s="37">
        <f>SUM(E59-AE59)</f>
        <v>361200</v>
      </c>
      <c r="AH59" s="36">
        <f>AD59/E59*100</f>
        <v>0</v>
      </c>
      <c r="AI59" s="36">
        <f>AE59/E59*100</f>
        <v>0</v>
      </c>
      <c r="AJ59" s="37">
        <f t="shared" si="15"/>
        <v>0</v>
      </c>
      <c r="AK59" s="39"/>
      <c r="AL59" s="39"/>
      <c r="AM59" s="39"/>
      <c r="AN59" s="39"/>
    </row>
    <row r="60" spans="1:40" s="46" customFormat="1" ht="42" customHeight="1" thickTop="1" thickBot="1" x14ac:dyDescent="0.3">
      <c r="A60" s="109" t="s">
        <v>125</v>
      </c>
      <c r="B60" s="110" t="s">
        <v>126</v>
      </c>
      <c r="C60" s="111">
        <f t="shared" ref="C60:AJ60" si="101">C61+C63+C66</f>
        <v>1230000</v>
      </c>
      <c r="D60" s="111">
        <f t="shared" si="101"/>
        <v>-61500</v>
      </c>
      <c r="E60" s="111">
        <f t="shared" si="101"/>
        <v>1168500</v>
      </c>
      <c r="F60" s="111">
        <f t="shared" si="101"/>
        <v>0</v>
      </c>
      <c r="G60" s="111">
        <f t="shared" si="101"/>
        <v>0</v>
      </c>
      <c r="H60" s="111">
        <f t="shared" si="101"/>
        <v>0</v>
      </c>
      <c r="I60" s="111">
        <f t="shared" si="101"/>
        <v>0</v>
      </c>
      <c r="J60" s="111">
        <f t="shared" si="101"/>
        <v>0</v>
      </c>
      <c r="K60" s="111">
        <f t="shared" si="101"/>
        <v>0</v>
      </c>
      <c r="L60" s="111">
        <f t="shared" si="101"/>
        <v>0</v>
      </c>
      <c r="M60" s="111">
        <f t="shared" si="101"/>
        <v>0</v>
      </c>
      <c r="N60" s="111">
        <f t="shared" si="101"/>
        <v>0</v>
      </c>
      <c r="O60" s="111">
        <f t="shared" si="101"/>
        <v>0</v>
      </c>
      <c r="P60" s="111">
        <f t="shared" si="101"/>
        <v>0</v>
      </c>
      <c r="Q60" s="111">
        <f t="shared" si="101"/>
        <v>0</v>
      </c>
      <c r="R60" s="111">
        <f t="shared" si="101"/>
        <v>0</v>
      </c>
      <c r="S60" s="111">
        <f t="shared" si="101"/>
        <v>0</v>
      </c>
      <c r="T60" s="111">
        <f t="shared" si="101"/>
        <v>0</v>
      </c>
      <c r="U60" s="111">
        <f t="shared" si="101"/>
        <v>0</v>
      </c>
      <c r="V60" s="111">
        <f t="shared" si="101"/>
        <v>0</v>
      </c>
      <c r="W60" s="111">
        <f t="shared" si="101"/>
        <v>0</v>
      </c>
      <c r="X60" s="111">
        <f t="shared" si="101"/>
        <v>0</v>
      </c>
      <c r="Y60" s="111">
        <f t="shared" si="101"/>
        <v>0</v>
      </c>
      <c r="Z60" s="111">
        <f t="shared" si="101"/>
        <v>0</v>
      </c>
      <c r="AA60" s="111">
        <f t="shared" si="101"/>
        <v>0</v>
      </c>
      <c r="AB60" s="111">
        <f t="shared" si="101"/>
        <v>0</v>
      </c>
      <c r="AC60" s="111">
        <f t="shared" si="101"/>
        <v>0</v>
      </c>
      <c r="AD60" s="111">
        <f t="shared" si="101"/>
        <v>0</v>
      </c>
      <c r="AE60" s="111">
        <f t="shared" si="101"/>
        <v>0</v>
      </c>
      <c r="AF60" s="111">
        <f t="shared" si="101"/>
        <v>1168500</v>
      </c>
      <c r="AG60" s="111">
        <f t="shared" si="101"/>
        <v>1168500</v>
      </c>
      <c r="AH60" s="111">
        <f t="shared" si="101"/>
        <v>0</v>
      </c>
      <c r="AI60" s="111">
        <f t="shared" si="101"/>
        <v>0</v>
      </c>
      <c r="AJ60" s="111">
        <f t="shared" si="101"/>
        <v>0</v>
      </c>
      <c r="AK60" s="111">
        <f t="shared" ref="AK60:AL60" si="102">AK61+AK63+AK66</f>
        <v>0</v>
      </c>
      <c r="AL60" s="111">
        <f t="shared" si="102"/>
        <v>0</v>
      </c>
      <c r="AM60" s="111">
        <f t="shared" ref="AM60:AN60" si="103">AM61+AM63+AM66</f>
        <v>0</v>
      </c>
      <c r="AN60" s="111">
        <f t="shared" si="103"/>
        <v>0</v>
      </c>
    </row>
    <row r="61" spans="1:40" s="38" customFormat="1" ht="20.100000000000001" customHeight="1" thickTop="1" thickBot="1" x14ac:dyDescent="0.3">
      <c r="A61" s="62" t="s">
        <v>57</v>
      </c>
      <c r="B61" s="63" t="s">
        <v>58</v>
      </c>
      <c r="C61" s="64">
        <f t="shared" ref="C61:AN61" si="104">SUM(C62:C62)</f>
        <v>45000</v>
      </c>
      <c r="D61" s="64">
        <f t="shared" si="104"/>
        <v>-2250</v>
      </c>
      <c r="E61" s="64">
        <f t="shared" si="104"/>
        <v>42750</v>
      </c>
      <c r="F61" s="64">
        <f t="shared" si="104"/>
        <v>0</v>
      </c>
      <c r="G61" s="64">
        <f t="shared" si="104"/>
        <v>0</v>
      </c>
      <c r="H61" s="64">
        <f t="shared" si="104"/>
        <v>0</v>
      </c>
      <c r="I61" s="64">
        <f t="shared" si="104"/>
        <v>0</v>
      </c>
      <c r="J61" s="64">
        <f t="shared" si="104"/>
        <v>0</v>
      </c>
      <c r="K61" s="64">
        <f t="shared" si="104"/>
        <v>0</v>
      </c>
      <c r="L61" s="64">
        <f t="shared" si="104"/>
        <v>0</v>
      </c>
      <c r="M61" s="64">
        <f t="shared" si="104"/>
        <v>0</v>
      </c>
      <c r="N61" s="64">
        <f t="shared" si="104"/>
        <v>0</v>
      </c>
      <c r="O61" s="64">
        <f t="shared" si="104"/>
        <v>0</v>
      </c>
      <c r="P61" s="64">
        <f t="shared" si="104"/>
        <v>0</v>
      </c>
      <c r="Q61" s="64">
        <f t="shared" si="104"/>
        <v>0</v>
      </c>
      <c r="R61" s="64">
        <f t="shared" si="104"/>
        <v>0</v>
      </c>
      <c r="S61" s="64">
        <f t="shared" si="104"/>
        <v>0</v>
      </c>
      <c r="T61" s="64">
        <f t="shared" si="104"/>
        <v>0</v>
      </c>
      <c r="U61" s="64">
        <f t="shared" si="104"/>
        <v>0</v>
      </c>
      <c r="V61" s="64">
        <f t="shared" si="104"/>
        <v>0</v>
      </c>
      <c r="W61" s="64">
        <f t="shared" si="104"/>
        <v>0</v>
      </c>
      <c r="X61" s="64">
        <f t="shared" si="104"/>
        <v>0</v>
      </c>
      <c r="Y61" s="64">
        <f t="shared" si="104"/>
        <v>0</v>
      </c>
      <c r="Z61" s="64">
        <f t="shared" si="104"/>
        <v>0</v>
      </c>
      <c r="AA61" s="64">
        <f t="shared" si="104"/>
        <v>0</v>
      </c>
      <c r="AB61" s="64">
        <f t="shared" si="104"/>
        <v>0</v>
      </c>
      <c r="AC61" s="64">
        <f t="shared" si="104"/>
        <v>0</v>
      </c>
      <c r="AD61" s="64">
        <f t="shared" si="104"/>
        <v>0</v>
      </c>
      <c r="AE61" s="64">
        <f t="shared" si="104"/>
        <v>0</v>
      </c>
      <c r="AF61" s="64">
        <f t="shared" si="104"/>
        <v>42750</v>
      </c>
      <c r="AG61" s="64">
        <f t="shared" si="104"/>
        <v>42750</v>
      </c>
      <c r="AH61" s="64">
        <f t="shared" si="104"/>
        <v>0</v>
      </c>
      <c r="AI61" s="64">
        <f t="shared" si="104"/>
        <v>0</v>
      </c>
      <c r="AJ61" s="64">
        <f t="shared" si="104"/>
        <v>0</v>
      </c>
      <c r="AK61" s="64">
        <f t="shared" si="104"/>
        <v>0</v>
      </c>
      <c r="AL61" s="64">
        <f t="shared" si="104"/>
        <v>0</v>
      </c>
      <c r="AM61" s="64">
        <f t="shared" si="104"/>
        <v>0</v>
      </c>
      <c r="AN61" s="64">
        <f t="shared" si="104"/>
        <v>0</v>
      </c>
    </row>
    <row r="62" spans="1:40" s="38" customFormat="1" ht="15.75" customHeight="1" thickTop="1" thickBot="1" x14ac:dyDescent="0.25">
      <c r="A62" s="34" t="s">
        <v>59</v>
      </c>
      <c r="B62" s="35" t="s">
        <v>60</v>
      </c>
      <c r="C62" s="36">
        <v>45000</v>
      </c>
      <c r="D62" s="40">
        <v>-2250</v>
      </c>
      <c r="E62" s="36">
        <f t="shared" ref="E62" si="105">C62+D62</f>
        <v>42750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40"/>
      <c r="AC62" s="36"/>
      <c r="AD62" s="36">
        <f t="shared" ref="AD62:AE62" si="106">SUM(F62+H62+J62+L62+N62+P62+R62+T62+V62+X62+Z62+AB62)</f>
        <v>0</v>
      </c>
      <c r="AE62" s="36">
        <f t="shared" si="106"/>
        <v>0</v>
      </c>
      <c r="AF62" s="37">
        <f>SUM(E62-AD62)</f>
        <v>42750</v>
      </c>
      <c r="AG62" s="37">
        <f t="shared" ref="AG62" si="107">SUM(E62-AE62)</f>
        <v>42750</v>
      </c>
      <c r="AH62" s="36">
        <f t="shared" ref="AH62" si="108">AD62/E62*100</f>
        <v>0</v>
      </c>
      <c r="AI62" s="36">
        <f t="shared" ref="AI62" si="109">AE62/E62*100</f>
        <v>0</v>
      </c>
      <c r="AJ62" s="37">
        <f t="shared" si="15"/>
        <v>0</v>
      </c>
      <c r="AK62" s="36"/>
      <c r="AL62" s="36"/>
      <c r="AM62" s="36"/>
      <c r="AN62" s="36"/>
    </row>
    <row r="63" spans="1:40" s="38" customFormat="1" ht="20.100000000000001" customHeight="1" thickTop="1" thickBot="1" x14ac:dyDescent="0.3">
      <c r="A63" s="62" t="s">
        <v>61</v>
      </c>
      <c r="B63" s="65" t="s">
        <v>62</v>
      </c>
      <c r="C63" s="64">
        <f t="shared" ref="C63:AJ63" si="110">SUM(C64:C65)</f>
        <v>830000</v>
      </c>
      <c r="D63" s="64">
        <f t="shared" si="110"/>
        <v>-41500</v>
      </c>
      <c r="E63" s="64">
        <f t="shared" si="110"/>
        <v>788500</v>
      </c>
      <c r="F63" s="64">
        <f t="shared" si="110"/>
        <v>0</v>
      </c>
      <c r="G63" s="64">
        <f t="shared" si="110"/>
        <v>0</v>
      </c>
      <c r="H63" s="64">
        <f t="shared" si="110"/>
        <v>0</v>
      </c>
      <c r="I63" s="64">
        <f t="shared" si="110"/>
        <v>0</v>
      </c>
      <c r="J63" s="64">
        <f t="shared" si="110"/>
        <v>0</v>
      </c>
      <c r="K63" s="64">
        <f t="shared" si="110"/>
        <v>0</v>
      </c>
      <c r="L63" s="64">
        <f t="shared" si="110"/>
        <v>0</v>
      </c>
      <c r="M63" s="64">
        <f t="shared" si="110"/>
        <v>0</v>
      </c>
      <c r="N63" s="64">
        <f t="shared" si="110"/>
        <v>0</v>
      </c>
      <c r="O63" s="64">
        <f t="shared" si="110"/>
        <v>0</v>
      </c>
      <c r="P63" s="64">
        <f t="shared" si="110"/>
        <v>0</v>
      </c>
      <c r="Q63" s="64">
        <f t="shared" si="110"/>
        <v>0</v>
      </c>
      <c r="R63" s="64">
        <f t="shared" si="110"/>
        <v>0</v>
      </c>
      <c r="S63" s="64">
        <f t="shared" si="110"/>
        <v>0</v>
      </c>
      <c r="T63" s="64">
        <f t="shared" si="110"/>
        <v>0</v>
      </c>
      <c r="U63" s="64">
        <f t="shared" si="110"/>
        <v>0</v>
      </c>
      <c r="V63" s="64">
        <f t="shared" si="110"/>
        <v>0</v>
      </c>
      <c r="W63" s="64">
        <f t="shared" si="110"/>
        <v>0</v>
      </c>
      <c r="X63" s="64">
        <f t="shared" si="110"/>
        <v>0</v>
      </c>
      <c r="Y63" s="64">
        <f t="shared" si="110"/>
        <v>0</v>
      </c>
      <c r="Z63" s="64">
        <f t="shared" si="110"/>
        <v>0</v>
      </c>
      <c r="AA63" s="64">
        <f t="shared" si="110"/>
        <v>0</v>
      </c>
      <c r="AB63" s="64">
        <f t="shared" si="110"/>
        <v>0</v>
      </c>
      <c r="AC63" s="64">
        <f t="shared" si="110"/>
        <v>0</v>
      </c>
      <c r="AD63" s="64">
        <f t="shared" si="110"/>
        <v>0</v>
      </c>
      <c r="AE63" s="64">
        <f t="shared" si="110"/>
        <v>0</v>
      </c>
      <c r="AF63" s="64">
        <f t="shared" si="110"/>
        <v>788500</v>
      </c>
      <c r="AG63" s="64">
        <f t="shared" si="110"/>
        <v>788500</v>
      </c>
      <c r="AH63" s="64">
        <f t="shared" si="110"/>
        <v>0</v>
      </c>
      <c r="AI63" s="64">
        <f t="shared" si="110"/>
        <v>0</v>
      </c>
      <c r="AJ63" s="64">
        <f t="shared" si="110"/>
        <v>0</v>
      </c>
      <c r="AK63" s="64">
        <f t="shared" ref="AK63:AL63" si="111">SUM(AK64:AK65)</f>
        <v>0</v>
      </c>
      <c r="AL63" s="64">
        <f t="shared" si="111"/>
        <v>0</v>
      </c>
      <c r="AM63" s="64">
        <f t="shared" ref="AM63:AN63" si="112">SUM(AM64:AM65)</f>
        <v>0</v>
      </c>
      <c r="AN63" s="64">
        <f t="shared" si="112"/>
        <v>0</v>
      </c>
    </row>
    <row r="64" spans="1:40" s="38" customFormat="1" ht="15.75" customHeight="1" thickTop="1" x14ac:dyDescent="0.2">
      <c r="A64" s="41" t="s">
        <v>69</v>
      </c>
      <c r="B64" s="42" t="s">
        <v>70</v>
      </c>
      <c r="C64" s="36">
        <v>800000</v>
      </c>
      <c r="D64" s="36">
        <v>-40000</v>
      </c>
      <c r="E64" s="36">
        <f t="shared" ref="E64:E65" si="113">C64+D64</f>
        <v>760000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60"/>
      <c r="U64" s="39"/>
      <c r="V64" s="39"/>
      <c r="W64" s="39"/>
      <c r="X64" s="39"/>
      <c r="Y64" s="39"/>
      <c r="Z64" s="39"/>
      <c r="AA64" s="39"/>
      <c r="AB64" s="60"/>
      <c r="AC64" s="39"/>
      <c r="AD64" s="39">
        <f t="shared" ref="AD64:AE65" si="114">SUM(F64+H64+J64+L64+N64+P64+R64+T64+V64+X64+Z64+AB64)</f>
        <v>0</v>
      </c>
      <c r="AE64" s="36">
        <f t="shared" si="114"/>
        <v>0</v>
      </c>
      <c r="AF64" s="37">
        <f t="shared" ref="AF64:AF65" si="115">SUM(E64-AD64)</f>
        <v>760000</v>
      </c>
      <c r="AG64" s="37">
        <f t="shared" ref="AG64:AG65" si="116">SUM(E64-AE64)</f>
        <v>760000</v>
      </c>
      <c r="AH64" s="36">
        <f t="shared" ref="AH64:AH65" si="117">AD64/E64*100</f>
        <v>0</v>
      </c>
      <c r="AI64" s="36">
        <f t="shared" ref="AI64:AI65" si="118">AE64/E64*100</f>
        <v>0</v>
      </c>
      <c r="AJ64" s="37">
        <f t="shared" si="15"/>
        <v>0</v>
      </c>
      <c r="AK64" s="39"/>
      <c r="AL64" s="39"/>
      <c r="AM64" s="39"/>
      <c r="AN64" s="39"/>
    </row>
    <row r="65" spans="1:40" s="38" customFormat="1" ht="15.75" customHeight="1" thickBot="1" x14ac:dyDescent="0.25">
      <c r="A65" s="41" t="s">
        <v>71</v>
      </c>
      <c r="B65" s="42" t="s">
        <v>72</v>
      </c>
      <c r="C65" s="36">
        <v>30000</v>
      </c>
      <c r="D65" s="36">
        <v>-1500</v>
      </c>
      <c r="E65" s="36">
        <f t="shared" si="113"/>
        <v>28500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>
        <f t="shared" si="114"/>
        <v>0</v>
      </c>
      <c r="AE65" s="36">
        <f t="shared" si="114"/>
        <v>0</v>
      </c>
      <c r="AF65" s="37">
        <f t="shared" si="115"/>
        <v>28500</v>
      </c>
      <c r="AG65" s="37">
        <f t="shared" si="116"/>
        <v>28500</v>
      </c>
      <c r="AH65" s="36">
        <f t="shared" si="117"/>
        <v>0</v>
      </c>
      <c r="AI65" s="36">
        <f t="shared" si="118"/>
        <v>0</v>
      </c>
      <c r="AJ65" s="37">
        <f t="shared" si="15"/>
        <v>0</v>
      </c>
      <c r="AK65" s="39"/>
      <c r="AL65" s="39"/>
      <c r="AM65" s="39"/>
      <c r="AN65" s="39"/>
    </row>
    <row r="66" spans="1:40" s="38" customFormat="1" ht="21.6" customHeight="1" thickTop="1" thickBot="1" x14ac:dyDescent="0.3">
      <c r="A66" s="62" t="s">
        <v>73</v>
      </c>
      <c r="B66" s="66" t="s">
        <v>74</v>
      </c>
      <c r="C66" s="64">
        <f>C67</f>
        <v>355000</v>
      </c>
      <c r="D66" s="64">
        <f>D67</f>
        <v>-17750</v>
      </c>
      <c r="E66" s="64">
        <f t="shared" ref="E66:AN66" si="119">E67</f>
        <v>337250</v>
      </c>
      <c r="F66" s="64">
        <f t="shared" si="119"/>
        <v>0</v>
      </c>
      <c r="G66" s="64">
        <f t="shared" si="119"/>
        <v>0</v>
      </c>
      <c r="H66" s="64">
        <f t="shared" si="119"/>
        <v>0</v>
      </c>
      <c r="I66" s="64">
        <f t="shared" si="119"/>
        <v>0</v>
      </c>
      <c r="J66" s="64">
        <f t="shared" si="119"/>
        <v>0</v>
      </c>
      <c r="K66" s="64">
        <f t="shared" si="119"/>
        <v>0</v>
      </c>
      <c r="L66" s="64">
        <f t="shared" si="119"/>
        <v>0</v>
      </c>
      <c r="M66" s="64">
        <f t="shared" si="119"/>
        <v>0</v>
      </c>
      <c r="N66" s="64">
        <f t="shared" si="119"/>
        <v>0</v>
      </c>
      <c r="O66" s="64">
        <f t="shared" si="119"/>
        <v>0</v>
      </c>
      <c r="P66" s="64">
        <f t="shared" si="119"/>
        <v>0</v>
      </c>
      <c r="Q66" s="64">
        <f t="shared" si="119"/>
        <v>0</v>
      </c>
      <c r="R66" s="64">
        <f t="shared" si="119"/>
        <v>0</v>
      </c>
      <c r="S66" s="64">
        <f t="shared" si="119"/>
        <v>0</v>
      </c>
      <c r="T66" s="64">
        <f t="shared" si="119"/>
        <v>0</v>
      </c>
      <c r="U66" s="64">
        <f t="shared" si="119"/>
        <v>0</v>
      </c>
      <c r="V66" s="64">
        <f t="shared" si="119"/>
        <v>0</v>
      </c>
      <c r="W66" s="64">
        <f t="shared" si="119"/>
        <v>0</v>
      </c>
      <c r="X66" s="64">
        <f t="shared" si="119"/>
        <v>0</v>
      </c>
      <c r="Y66" s="64">
        <f t="shared" si="119"/>
        <v>0</v>
      </c>
      <c r="Z66" s="64">
        <f t="shared" si="119"/>
        <v>0</v>
      </c>
      <c r="AA66" s="64">
        <f t="shared" si="119"/>
        <v>0</v>
      </c>
      <c r="AB66" s="64">
        <f t="shared" si="119"/>
        <v>0</v>
      </c>
      <c r="AC66" s="64">
        <f t="shared" si="119"/>
        <v>0</v>
      </c>
      <c r="AD66" s="64">
        <f t="shared" si="119"/>
        <v>0</v>
      </c>
      <c r="AE66" s="64">
        <f t="shared" si="119"/>
        <v>0</v>
      </c>
      <c r="AF66" s="64">
        <f t="shared" si="119"/>
        <v>337250</v>
      </c>
      <c r="AG66" s="64">
        <f t="shared" si="119"/>
        <v>337250</v>
      </c>
      <c r="AH66" s="64">
        <f t="shared" si="119"/>
        <v>0</v>
      </c>
      <c r="AI66" s="64">
        <f t="shared" si="119"/>
        <v>0</v>
      </c>
      <c r="AJ66" s="64">
        <f t="shared" si="119"/>
        <v>0</v>
      </c>
      <c r="AK66" s="64">
        <f t="shared" si="119"/>
        <v>0</v>
      </c>
      <c r="AL66" s="64">
        <f t="shared" si="119"/>
        <v>0</v>
      </c>
      <c r="AM66" s="64">
        <f t="shared" si="119"/>
        <v>0</v>
      </c>
      <c r="AN66" s="64">
        <f t="shared" si="119"/>
        <v>0</v>
      </c>
    </row>
    <row r="67" spans="1:40" s="38" customFormat="1" ht="15.75" customHeight="1" thickTop="1" thickBot="1" x14ac:dyDescent="0.25">
      <c r="A67" s="41" t="s">
        <v>75</v>
      </c>
      <c r="B67" s="42" t="s">
        <v>76</v>
      </c>
      <c r="C67" s="36">
        <v>355000</v>
      </c>
      <c r="D67" s="36">
        <v>-17750</v>
      </c>
      <c r="E67" s="36">
        <f>C67+D67</f>
        <v>337250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67"/>
      <c r="Q67" s="67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60"/>
      <c r="AC67" s="39"/>
      <c r="AD67" s="39">
        <f>SUM(F67+H67+J67+L67+N67+P67+R67+T67+V67+X67+Z67+AB67)</f>
        <v>0</v>
      </c>
      <c r="AE67" s="36">
        <f>SUM(G67+I67+K67+M67+O67+Q67+S67+U67+W67+Y67+AA67+AC67)</f>
        <v>0</v>
      </c>
      <c r="AF67" s="37">
        <f>SUM(E67-AD67)</f>
        <v>337250</v>
      </c>
      <c r="AG67" s="37">
        <f>SUM(E67-AE67)</f>
        <v>337250</v>
      </c>
      <c r="AH67" s="36">
        <f>AD67/E67*100</f>
        <v>0</v>
      </c>
      <c r="AI67" s="36">
        <f>AE67/E67*100</f>
        <v>0</v>
      </c>
      <c r="AJ67" s="37">
        <f t="shared" si="15"/>
        <v>0</v>
      </c>
      <c r="AK67" s="39"/>
      <c r="AL67" s="39"/>
      <c r="AM67" s="39"/>
      <c r="AN67" s="39"/>
    </row>
    <row r="68" spans="1:40" s="46" customFormat="1" ht="42" customHeight="1" thickTop="1" thickBot="1" x14ac:dyDescent="0.3">
      <c r="A68" s="109" t="s">
        <v>127</v>
      </c>
      <c r="B68" s="110" t="s">
        <v>128</v>
      </c>
      <c r="C68" s="111">
        <f>C69+C71</f>
        <v>150000</v>
      </c>
      <c r="D68" s="111">
        <f t="shared" ref="D68:AJ68" si="120">D69+D71</f>
        <v>0</v>
      </c>
      <c r="E68" s="111">
        <f t="shared" si="120"/>
        <v>150000</v>
      </c>
      <c r="F68" s="111">
        <f t="shared" si="120"/>
        <v>0</v>
      </c>
      <c r="G68" s="111">
        <f t="shared" si="120"/>
        <v>0</v>
      </c>
      <c r="H68" s="111">
        <f t="shared" si="120"/>
        <v>0</v>
      </c>
      <c r="I68" s="111">
        <f t="shared" si="120"/>
        <v>0</v>
      </c>
      <c r="J68" s="111">
        <f t="shared" si="120"/>
        <v>0</v>
      </c>
      <c r="K68" s="111">
        <f t="shared" si="120"/>
        <v>0</v>
      </c>
      <c r="L68" s="111">
        <f t="shared" si="120"/>
        <v>8970.6</v>
      </c>
      <c r="M68" s="111">
        <f t="shared" si="120"/>
        <v>8970.6</v>
      </c>
      <c r="N68" s="111">
        <f t="shared" si="120"/>
        <v>17933.63</v>
      </c>
      <c r="O68" s="111">
        <f t="shared" si="120"/>
        <v>17933.63</v>
      </c>
      <c r="P68" s="111">
        <f t="shared" si="120"/>
        <v>6322.91</v>
      </c>
      <c r="Q68" s="111">
        <f t="shared" si="120"/>
        <v>6322.91</v>
      </c>
      <c r="R68" s="111">
        <f t="shared" si="120"/>
        <v>0</v>
      </c>
      <c r="S68" s="111">
        <f t="shared" si="120"/>
        <v>0</v>
      </c>
      <c r="T68" s="111">
        <f t="shared" si="120"/>
        <v>0</v>
      </c>
      <c r="U68" s="111">
        <f t="shared" si="120"/>
        <v>0</v>
      </c>
      <c r="V68" s="111">
        <f t="shared" si="120"/>
        <v>0</v>
      </c>
      <c r="W68" s="111">
        <f t="shared" si="120"/>
        <v>0</v>
      </c>
      <c r="X68" s="111">
        <f t="shared" si="120"/>
        <v>0</v>
      </c>
      <c r="Y68" s="111">
        <f t="shared" si="120"/>
        <v>0</v>
      </c>
      <c r="Z68" s="111">
        <f t="shared" si="120"/>
        <v>0</v>
      </c>
      <c r="AA68" s="111">
        <f t="shared" si="120"/>
        <v>0</v>
      </c>
      <c r="AB68" s="111">
        <f t="shared" si="120"/>
        <v>0</v>
      </c>
      <c r="AC68" s="111">
        <f t="shared" si="120"/>
        <v>0</v>
      </c>
      <c r="AD68" s="111">
        <f t="shared" si="120"/>
        <v>33227.14</v>
      </c>
      <c r="AE68" s="111">
        <f t="shared" si="120"/>
        <v>33227.14</v>
      </c>
      <c r="AF68" s="111">
        <f t="shared" si="120"/>
        <v>116772.86</v>
      </c>
      <c r="AG68" s="111">
        <f t="shared" si="120"/>
        <v>116772.86</v>
      </c>
      <c r="AH68" s="111">
        <f t="shared" si="120"/>
        <v>37.782833333333329</v>
      </c>
      <c r="AI68" s="111">
        <f t="shared" si="120"/>
        <v>37.782833333333329</v>
      </c>
      <c r="AJ68" s="111">
        <f t="shared" si="120"/>
        <v>0</v>
      </c>
      <c r="AK68" s="111">
        <f t="shared" ref="AK68:AL68" si="121">AK69+AK71</f>
        <v>0</v>
      </c>
      <c r="AL68" s="111">
        <f t="shared" si="121"/>
        <v>0</v>
      </c>
      <c r="AM68" s="111">
        <f t="shared" ref="AM68:AN68" si="122">AM69+AM71</f>
        <v>0</v>
      </c>
      <c r="AN68" s="111">
        <f t="shared" si="122"/>
        <v>0</v>
      </c>
    </row>
    <row r="69" spans="1:40" s="38" customFormat="1" ht="20.100000000000001" customHeight="1" thickTop="1" thickBot="1" x14ac:dyDescent="0.3">
      <c r="A69" s="62" t="s">
        <v>61</v>
      </c>
      <c r="B69" s="65" t="s">
        <v>62</v>
      </c>
      <c r="C69" s="64">
        <f t="shared" ref="C69:AN69" si="123">SUM(C70:C70)</f>
        <v>120000</v>
      </c>
      <c r="D69" s="64">
        <f t="shared" si="123"/>
        <v>0</v>
      </c>
      <c r="E69" s="64">
        <f t="shared" si="123"/>
        <v>120000</v>
      </c>
      <c r="F69" s="64">
        <f t="shared" si="123"/>
        <v>0</v>
      </c>
      <c r="G69" s="64">
        <f t="shared" si="123"/>
        <v>0</v>
      </c>
      <c r="H69" s="64">
        <f t="shared" si="123"/>
        <v>0</v>
      </c>
      <c r="I69" s="64">
        <f t="shared" si="123"/>
        <v>0</v>
      </c>
      <c r="J69" s="64">
        <f t="shared" si="123"/>
        <v>0</v>
      </c>
      <c r="K69" s="64">
        <f t="shared" si="123"/>
        <v>0</v>
      </c>
      <c r="L69" s="64">
        <f t="shared" si="123"/>
        <v>7321.8</v>
      </c>
      <c r="M69" s="64">
        <f t="shared" si="123"/>
        <v>7321.8</v>
      </c>
      <c r="N69" s="64">
        <f>N70</f>
        <v>17045.18</v>
      </c>
      <c r="O69" s="64">
        <f t="shared" si="123"/>
        <v>17045.18</v>
      </c>
      <c r="P69" s="64">
        <f t="shared" si="123"/>
        <v>4822.74</v>
      </c>
      <c r="Q69" s="64">
        <f t="shared" si="123"/>
        <v>4822.74</v>
      </c>
      <c r="R69" s="64">
        <f t="shared" si="123"/>
        <v>0</v>
      </c>
      <c r="S69" s="64">
        <f t="shared" si="123"/>
        <v>0</v>
      </c>
      <c r="T69" s="64">
        <f t="shared" si="123"/>
        <v>0</v>
      </c>
      <c r="U69" s="64">
        <f t="shared" si="123"/>
        <v>0</v>
      </c>
      <c r="V69" s="64">
        <f t="shared" si="123"/>
        <v>0</v>
      </c>
      <c r="W69" s="64">
        <f t="shared" si="123"/>
        <v>0</v>
      </c>
      <c r="X69" s="64">
        <f t="shared" si="123"/>
        <v>0</v>
      </c>
      <c r="Y69" s="64">
        <f t="shared" si="123"/>
        <v>0</v>
      </c>
      <c r="Z69" s="64">
        <f t="shared" si="123"/>
        <v>0</v>
      </c>
      <c r="AA69" s="64">
        <f t="shared" si="123"/>
        <v>0</v>
      </c>
      <c r="AB69" s="64">
        <f t="shared" si="123"/>
        <v>0</v>
      </c>
      <c r="AC69" s="64">
        <f t="shared" si="123"/>
        <v>0</v>
      </c>
      <c r="AD69" s="64">
        <f t="shared" si="123"/>
        <v>29189.72</v>
      </c>
      <c r="AE69" s="64">
        <f t="shared" si="123"/>
        <v>29189.72</v>
      </c>
      <c r="AF69" s="64">
        <f t="shared" si="123"/>
        <v>90810.28</v>
      </c>
      <c r="AG69" s="64">
        <f t="shared" si="123"/>
        <v>90810.28</v>
      </c>
      <c r="AH69" s="64">
        <f t="shared" si="123"/>
        <v>24.324766666666665</v>
      </c>
      <c r="AI69" s="64">
        <f t="shared" si="123"/>
        <v>24.324766666666665</v>
      </c>
      <c r="AJ69" s="64">
        <f t="shared" si="123"/>
        <v>0</v>
      </c>
      <c r="AK69" s="64">
        <f t="shared" si="123"/>
        <v>0</v>
      </c>
      <c r="AL69" s="64">
        <f t="shared" si="123"/>
        <v>0</v>
      </c>
      <c r="AM69" s="64">
        <f t="shared" si="123"/>
        <v>0</v>
      </c>
      <c r="AN69" s="64">
        <f t="shared" si="123"/>
        <v>0</v>
      </c>
    </row>
    <row r="70" spans="1:40" s="38" customFormat="1" ht="15.75" customHeight="1" thickTop="1" thickBot="1" x14ac:dyDescent="0.25">
      <c r="A70" s="41" t="s">
        <v>69</v>
      </c>
      <c r="B70" s="42" t="s">
        <v>70</v>
      </c>
      <c r="C70" s="36">
        <v>120000</v>
      </c>
      <c r="D70" s="36"/>
      <c r="E70" s="36">
        <f t="shared" ref="E70" si="124">C70+D70</f>
        <v>120000</v>
      </c>
      <c r="F70" s="39"/>
      <c r="G70" s="39"/>
      <c r="H70" s="39"/>
      <c r="I70" s="39"/>
      <c r="J70" s="39"/>
      <c r="K70" s="39"/>
      <c r="L70" s="39">
        <v>7321.8</v>
      </c>
      <c r="M70" s="39">
        <v>7321.8</v>
      </c>
      <c r="N70" s="39">
        <v>17045.18</v>
      </c>
      <c r="O70" s="39">
        <v>17045.18</v>
      </c>
      <c r="P70" s="39">
        <v>4822.74</v>
      </c>
      <c r="Q70" s="39">
        <v>4822.74</v>
      </c>
      <c r="R70" s="39"/>
      <c r="S70" s="39"/>
      <c r="T70" s="60"/>
      <c r="U70" s="39"/>
      <c r="V70" s="39"/>
      <c r="W70" s="39"/>
      <c r="X70" s="39"/>
      <c r="Y70" s="39"/>
      <c r="Z70" s="39"/>
      <c r="AA70" s="39"/>
      <c r="AB70" s="60"/>
      <c r="AC70" s="39"/>
      <c r="AD70" s="39">
        <f t="shared" ref="AD70:AE70" si="125">SUM(F70+H70+J70+L70+N70+P70+R70+T70+V70+X70+Z70+AB70)</f>
        <v>29189.72</v>
      </c>
      <c r="AE70" s="36">
        <f t="shared" si="125"/>
        <v>29189.72</v>
      </c>
      <c r="AF70" s="37">
        <f t="shared" ref="AF70" si="126">SUM(E70-AD70)</f>
        <v>90810.28</v>
      </c>
      <c r="AG70" s="37">
        <f t="shared" ref="AG70" si="127">SUM(E70-AE70)</f>
        <v>90810.28</v>
      </c>
      <c r="AH70" s="36">
        <f t="shared" ref="AH70" si="128">AD70/E70*100</f>
        <v>24.324766666666665</v>
      </c>
      <c r="AI70" s="36">
        <f t="shared" ref="AI70" si="129">AE70/E70*100</f>
        <v>24.324766666666665</v>
      </c>
      <c r="AJ70" s="37">
        <f t="shared" si="15"/>
        <v>0</v>
      </c>
      <c r="AK70" s="39"/>
      <c r="AL70" s="39"/>
      <c r="AM70" s="39"/>
      <c r="AN70" s="39"/>
    </row>
    <row r="71" spans="1:40" s="38" customFormat="1" ht="24" customHeight="1" thickTop="1" thickBot="1" x14ac:dyDescent="0.3">
      <c r="A71" s="62" t="s">
        <v>73</v>
      </c>
      <c r="B71" s="66" t="s">
        <v>74</v>
      </c>
      <c r="C71" s="64">
        <f>C72</f>
        <v>30000</v>
      </c>
      <c r="D71" s="64">
        <f>D72</f>
        <v>0</v>
      </c>
      <c r="E71" s="64">
        <f t="shared" ref="E71:AN71" si="130">E72</f>
        <v>30000</v>
      </c>
      <c r="F71" s="64">
        <f t="shared" si="130"/>
        <v>0</v>
      </c>
      <c r="G71" s="64">
        <f t="shared" si="130"/>
        <v>0</v>
      </c>
      <c r="H71" s="64">
        <f t="shared" si="130"/>
        <v>0</v>
      </c>
      <c r="I71" s="64">
        <f t="shared" si="130"/>
        <v>0</v>
      </c>
      <c r="J71" s="64">
        <f t="shared" si="130"/>
        <v>0</v>
      </c>
      <c r="K71" s="64">
        <f t="shared" si="130"/>
        <v>0</v>
      </c>
      <c r="L71" s="64">
        <f t="shared" si="130"/>
        <v>1648.8</v>
      </c>
      <c r="M71" s="64">
        <f t="shared" si="130"/>
        <v>1648.8</v>
      </c>
      <c r="N71" s="64">
        <f t="shared" si="130"/>
        <v>888.45</v>
      </c>
      <c r="O71" s="64">
        <f t="shared" si="130"/>
        <v>888.45</v>
      </c>
      <c r="P71" s="64">
        <f t="shared" si="130"/>
        <v>1500.17</v>
      </c>
      <c r="Q71" s="64">
        <f t="shared" si="130"/>
        <v>1500.17</v>
      </c>
      <c r="R71" s="64">
        <f t="shared" si="130"/>
        <v>0</v>
      </c>
      <c r="S71" s="64">
        <f t="shared" si="130"/>
        <v>0</v>
      </c>
      <c r="T71" s="64">
        <f t="shared" si="130"/>
        <v>0</v>
      </c>
      <c r="U71" s="64">
        <f t="shared" si="130"/>
        <v>0</v>
      </c>
      <c r="V71" s="64">
        <f t="shared" si="130"/>
        <v>0</v>
      </c>
      <c r="W71" s="64">
        <f t="shared" si="130"/>
        <v>0</v>
      </c>
      <c r="X71" s="64">
        <f t="shared" si="130"/>
        <v>0</v>
      </c>
      <c r="Y71" s="64">
        <f t="shared" si="130"/>
        <v>0</v>
      </c>
      <c r="Z71" s="64">
        <f t="shared" si="130"/>
        <v>0</v>
      </c>
      <c r="AA71" s="64">
        <f t="shared" si="130"/>
        <v>0</v>
      </c>
      <c r="AB71" s="64">
        <f t="shared" si="130"/>
        <v>0</v>
      </c>
      <c r="AC71" s="64">
        <f t="shared" si="130"/>
        <v>0</v>
      </c>
      <c r="AD71" s="64">
        <f t="shared" si="130"/>
        <v>4037.42</v>
      </c>
      <c r="AE71" s="64">
        <f t="shared" si="130"/>
        <v>4037.42</v>
      </c>
      <c r="AF71" s="64">
        <f t="shared" si="130"/>
        <v>25962.58</v>
      </c>
      <c r="AG71" s="64">
        <f t="shared" si="130"/>
        <v>25962.58</v>
      </c>
      <c r="AH71" s="64">
        <f t="shared" si="130"/>
        <v>13.458066666666667</v>
      </c>
      <c r="AI71" s="64">
        <f t="shared" si="130"/>
        <v>13.458066666666667</v>
      </c>
      <c r="AJ71" s="64">
        <f t="shared" si="130"/>
        <v>0</v>
      </c>
      <c r="AK71" s="64">
        <f t="shared" si="130"/>
        <v>0</v>
      </c>
      <c r="AL71" s="64">
        <f t="shared" si="130"/>
        <v>0</v>
      </c>
      <c r="AM71" s="64">
        <f t="shared" si="130"/>
        <v>0</v>
      </c>
      <c r="AN71" s="64">
        <f t="shared" si="130"/>
        <v>0</v>
      </c>
    </row>
    <row r="72" spans="1:40" s="38" customFormat="1" ht="15.75" customHeight="1" thickTop="1" thickBot="1" x14ac:dyDescent="0.25">
      <c r="A72" s="41" t="s">
        <v>75</v>
      </c>
      <c r="B72" s="42" t="s">
        <v>76</v>
      </c>
      <c r="C72" s="36">
        <v>30000</v>
      </c>
      <c r="D72" s="36"/>
      <c r="E72" s="36">
        <f>C72+D72</f>
        <v>30000</v>
      </c>
      <c r="F72" s="39"/>
      <c r="G72" s="39"/>
      <c r="H72" s="39"/>
      <c r="I72" s="39"/>
      <c r="J72" s="39"/>
      <c r="K72" s="39"/>
      <c r="L72" s="39">
        <v>1648.8</v>
      </c>
      <c r="M72" s="39">
        <v>1648.8</v>
      </c>
      <c r="N72" s="39">
        <v>888.45</v>
      </c>
      <c r="O72" s="39">
        <v>888.45</v>
      </c>
      <c r="P72" s="67">
        <v>1500.17</v>
      </c>
      <c r="Q72" s="67">
        <v>1500.17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60"/>
      <c r="AC72" s="39"/>
      <c r="AD72" s="39">
        <f>SUM(F72+H72+J72+L72+N72+P72+R72+T72+V72+X72+Z72+AB72)</f>
        <v>4037.42</v>
      </c>
      <c r="AE72" s="36">
        <f>SUM(G72+I72+K72+M72+O72+Q72+S72+U72+W72+Y72+AA72+AC72)</f>
        <v>4037.42</v>
      </c>
      <c r="AF72" s="37">
        <f>SUM(E72-AD72)</f>
        <v>25962.58</v>
      </c>
      <c r="AG72" s="37">
        <f>SUM(E72-AE72)</f>
        <v>25962.58</v>
      </c>
      <c r="AH72" s="36">
        <f>AD72/E72*100</f>
        <v>13.458066666666667</v>
      </c>
      <c r="AI72" s="36">
        <f>AE72/E72*100</f>
        <v>13.458066666666667</v>
      </c>
      <c r="AJ72" s="37">
        <f t="shared" si="15"/>
        <v>0</v>
      </c>
      <c r="AK72" s="39"/>
      <c r="AL72" s="39"/>
      <c r="AM72" s="39"/>
      <c r="AN72" s="39"/>
    </row>
    <row r="73" spans="1:40" s="46" customFormat="1" ht="49.9" customHeight="1" thickTop="1" thickBot="1" x14ac:dyDescent="0.3">
      <c r="A73" s="109" t="s">
        <v>135</v>
      </c>
      <c r="B73" s="110" t="s">
        <v>129</v>
      </c>
      <c r="C73" s="111">
        <f t="shared" ref="C73:AJ73" si="131">C74+C76+C81</f>
        <v>317800</v>
      </c>
      <c r="D73" s="111">
        <f t="shared" si="131"/>
        <v>0</v>
      </c>
      <c r="E73" s="111">
        <f t="shared" si="131"/>
        <v>317800</v>
      </c>
      <c r="F73" s="111">
        <f t="shared" si="131"/>
        <v>0</v>
      </c>
      <c r="G73" s="111">
        <f t="shared" si="131"/>
        <v>0</v>
      </c>
      <c r="H73" s="111">
        <f t="shared" si="131"/>
        <v>0</v>
      </c>
      <c r="I73" s="111">
        <f t="shared" si="131"/>
        <v>0</v>
      </c>
      <c r="J73" s="111">
        <f t="shared" si="131"/>
        <v>12352.98</v>
      </c>
      <c r="K73" s="111">
        <f t="shared" si="131"/>
        <v>12352.98</v>
      </c>
      <c r="L73" s="111">
        <f t="shared" si="131"/>
        <v>2250</v>
      </c>
      <c r="M73" s="111">
        <f t="shared" si="131"/>
        <v>2250</v>
      </c>
      <c r="N73" s="111">
        <f t="shared" si="131"/>
        <v>0</v>
      </c>
      <c r="O73" s="111">
        <f t="shared" si="131"/>
        <v>0</v>
      </c>
      <c r="P73" s="111">
        <f t="shared" si="131"/>
        <v>0</v>
      </c>
      <c r="Q73" s="111">
        <f t="shared" si="131"/>
        <v>0</v>
      </c>
      <c r="R73" s="111">
        <f t="shared" si="131"/>
        <v>15937.5</v>
      </c>
      <c r="S73" s="111">
        <f t="shared" si="131"/>
        <v>15937.5</v>
      </c>
      <c r="T73" s="111">
        <f t="shared" si="131"/>
        <v>0</v>
      </c>
      <c r="U73" s="111">
        <f t="shared" si="131"/>
        <v>0</v>
      </c>
      <c r="V73" s="111">
        <f t="shared" si="131"/>
        <v>0</v>
      </c>
      <c r="W73" s="111">
        <f t="shared" si="131"/>
        <v>0</v>
      </c>
      <c r="X73" s="111">
        <f t="shared" si="131"/>
        <v>0</v>
      </c>
      <c r="Y73" s="111">
        <f t="shared" si="131"/>
        <v>0</v>
      </c>
      <c r="Z73" s="111">
        <f t="shared" si="131"/>
        <v>0</v>
      </c>
      <c r="AA73" s="111">
        <f t="shared" si="131"/>
        <v>0</v>
      </c>
      <c r="AB73" s="111">
        <f t="shared" si="131"/>
        <v>0</v>
      </c>
      <c r="AC73" s="111">
        <f t="shared" si="131"/>
        <v>0</v>
      </c>
      <c r="AD73" s="111">
        <f t="shared" si="131"/>
        <v>30540.48</v>
      </c>
      <c r="AE73" s="111">
        <f t="shared" si="131"/>
        <v>30540.48</v>
      </c>
      <c r="AF73" s="111">
        <f t="shared" si="131"/>
        <v>287259.52000000002</v>
      </c>
      <c r="AG73" s="111">
        <f t="shared" si="131"/>
        <v>287259.52000000002</v>
      </c>
      <c r="AH73" s="111">
        <f t="shared" si="131"/>
        <v>10.79932107496464</v>
      </c>
      <c r="AI73" s="111">
        <f t="shared" si="131"/>
        <v>10.79932107496464</v>
      </c>
      <c r="AJ73" s="111">
        <f t="shared" si="131"/>
        <v>0</v>
      </c>
      <c r="AK73" s="111">
        <f t="shared" ref="AK73:AL73" si="132">AK74+AK76+AK81</f>
        <v>0</v>
      </c>
      <c r="AL73" s="111">
        <f t="shared" si="132"/>
        <v>0</v>
      </c>
      <c r="AM73" s="111">
        <f t="shared" ref="AM73:AN73" si="133">AM74+AM76+AM81</f>
        <v>0</v>
      </c>
      <c r="AN73" s="111">
        <f t="shared" si="133"/>
        <v>0</v>
      </c>
    </row>
    <row r="74" spans="1:40" s="38" customFormat="1" ht="20.100000000000001" customHeight="1" thickTop="1" thickBot="1" x14ac:dyDescent="0.3">
      <c r="A74" s="62" t="s">
        <v>57</v>
      </c>
      <c r="B74" s="63" t="s">
        <v>58</v>
      </c>
      <c r="C74" s="64">
        <f t="shared" ref="C74:AN74" si="134">SUM(C75:C75)</f>
        <v>600</v>
      </c>
      <c r="D74" s="64">
        <f t="shared" si="134"/>
        <v>0</v>
      </c>
      <c r="E74" s="64">
        <f t="shared" si="134"/>
        <v>600</v>
      </c>
      <c r="F74" s="64">
        <f t="shared" si="134"/>
        <v>0</v>
      </c>
      <c r="G74" s="64">
        <f t="shared" si="134"/>
        <v>0</v>
      </c>
      <c r="H74" s="64">
        <f t="shared" si="134"/>
        <v>0</v>
      </c>
      <c r="I74" s="64">
        <f t="shared" si="134"/>
        <v>0</v>
      </c>
      <c r="J74" s="64">
        <f t="shared" si="134"/>
        <v>0</v>
      </c>
      <c r="K74" s="64">
        <f t="shared" si="134"/>
        <v>0</v>
      </c>
      <c r="L74" s="64">
        <f t="shared" si="134"/>
        <v>0</v>
      </c>
      <c r="M74" s="64">
        <f t="shared" si="134"/>
        <v>0</v>
      </c>
      <c r="N74" s="64">
        <f t="shared" si="134"/>
        <v>0</v>
      </c>
      <c r="O74" s="64">
        <f t="shared" si="134"/>
        <v>0</v>
      </c>
      <c r="P74" s="64">
        <f t="shared" si="134"/>
        <v>0</v>
      </c>
      <c r="Q74" s="64">
        <f t="shared" si="134"/>
        <v>0</v>
      </c>
      <c r="R74" s="64">
        <f t="shared" si="134"/>
        <v>0</v>
      </c>
      <c r="S74" s="64">
        <f t="shared" si="134"/>
        <v>0</v>
      </c>
      <c r="T74" s="64">
        <f t="shared" si="134"/>
        <v>0</v>
      </c>
      <c r="U74" s="64">
        <f t="shared" si="134"/>
        <v>0</v>
      </c>
      <c r="V74" s="64">
        <f t="shared" si="134"/>
        <v>0</v>
      </c>
      <c r="W74" s="64">
        <f t="shared" si="134"/>
        <v>0</v>
      </c>
      <c r="X74" s="64">
        <f t="shared" si="134"/>
        <v>0</v>
      </c>
      <c r="Y74" s="64">
        <f t="shared" si="134"/>
        <v>0</v>
      </c>
      <c r="Z74" s="64">
        <f t="shared" si="134"/>
        <v>0</v>
      </c>
      <c r="AA74" s="64">
        <f t="shared" si="134"/>
        <v>0</v>
      </c>
      <c r="AB74" s="64">
        <f t="shared" si="134"/>
        <v>0</v>
      </c>
      <c r="AC74" s="64">
        <f t="shared" si="134"/>
        <v>0</v>
      </c>
      <c r="AD74" s="64">
        <f t="shared" si="134"/>
        <v>0</v>
      </c>
      <c r="AE74" s="64">
        <f t="shared" si="134"/>
        <v>0</v>
      </c>
      <c r="AF74" s="64">
        <f t="shared" si="134"/>
        <v>600</v>
      </c>
      <c r="AG74" s="64">
        <f t="shared" si="134"/>
        <v>600</v>
      </c>
      <c r="AH74" s="64">
        <f t="shared" si="134"/>
        <v>0</v>
      </c>
      <c r="AI74" s="64">
        <f t="shared" si="134"/>
        <v>0</v>
      </c>
      <c r="AJ74" s="64">
        <f t="shared" si="134"/>
        <v>0</v>
      </c>
      <c r="AK74" s="64">
        <f t="shared" si="134"/>
        <v>0</v>
      </c>
      <c r="AL74" s="64">
        <f t="shared" si="134"/>
        <v>0</v>
      </c>
      <c r="AM74" s="64">
        <f t="shared" si="134"/>
        <v>0</v>
      </c>
      <c r="AN74" s="64">
        <f t="shared" si="134"/>
        <v>0</v>
      </c>
    </row>
    <row r="75" spans="1:40" s="38" customFormat="1" ht="15.75" customHeight="1" thickTop="1" thickBot="1" x14ac:dyDescent="0.25">
      <c r="A75" s="34" t="s">
        <v>59</v>
      </c>
      <c r="B75" s="35" t="s">
        <v>60</v>
      </c>
      <c r="C75" s="36">
        <v>600</v>
      </c>
      <c r="D75" s="40"/>
      <c r="E75" s="36">
        <f>C75+D75</f>
        <v>600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40"/>
      <c r="AC75" s="36"/>
      <c r="AD75" s="36">
        <f t="shared" ref="AD75:AE75" si="135">SUM(F75+H75+J75+L75+N75+P75+R75+T75+V75+X75+Z75+AB75)</f>
        <v>0</v>
      </c>
      <c r="AE75" s="36">
        <f t="shared" si="135"/>
        <v>0</v>
      </c>
      <c r="AF75" s="37">
        <f>SUM(E75-AD75)</f>
        <v>600</v>
      </c>
      <c r="AG75" s="37">
        <f t="shared" ref="AG75" si="136">SUM(E75-AE75)</f>
        <v>600</v>
      </c>
      <c r="AH75" s="36">
        <f t="shared" ref="AH75" si="137">AD75/E75*100</f>
        <v>0</v>
      </c>
      <c r="AI75" s="36">
        <f t="shared" ref="AI75" si="138">AE75/E75*100</f>
        <v>0</v>
      </c>
      <c r="AJ75" s="37">
        <f t="shared" ref="AJ75:AJ121" si="139">N75-O75</f>
        <v>0</v>
      </c>
      <c r="AK75" s="36"/>
      <c r="AL75" s="36"/>
      <c r="AM75" s="36"/>
      <c r="AN75" s="36"/>
    </row>
    <row r="76" spans="1:40" s="38" customFormat="1" ht="20.100000000000001" customHeight="1" thickTop="1" thickBot="1" x14ac:dyDescent="0.3">
      <c r="A76" s="62" t="s">
        <v>61</v>
      </c>
      <c r="B76" s="65" t="s">
        <v>62</v>
      </c>
      <c r="C76" s="64">
        <f t="shared" ref="C76:AJ76" si="140">SUM(C77:C80)</f>
        <v>291000</v>
      </c>
      <c r="D76" s="64">
        <f t="shared" si="140"/>
        <v>0</v>
      </c>
      <c r="E76" s="64">
        <f t="shared" si="140"/>
        <v>291000</v>
      </c>
      <c r="F76" s="64">
        <f t="shared" si="140"/>
        <v>0</v>
      </c>
      <c r="G76" s="64">
        <f t="shared" si="140"/>
        <v>0</v>
      </c>
      <c r="H76" s="64">
        <f t="shared" si="140"/>
        <v>0</v>
      </c>
      <c r="I76" s="64">
        <f t="shared" si="140"/>
        <v>0</v>
      </c>
      <c r="J76" s="64">
        <f t="shared" si="140"/>
        <v>12352.98</v>
      </c>
      <c r="K76" s="64">
        <f t="shared" si="140"/>
        <v>12352.98</v>
      </c>
      <c r="L76" s="64">
        <f t="shared" si="140"/>
        <v>2250</v>
      </c>
      <c r="M76" s="64">
        <f t="shared" si="140"/>
        <v>2250</v>
      </c>
      <c r="N76" s="64">
        <f t="shared" si="140"/>
        <v>0</v>
      </c>
      <c r="O76" s="64">
        <f t="shared" si="140"/>
        <v>0</v>
      </c>
      <c r="P76" s="64">
        <f t="shared" si="140"/>
        <v>0</v>
      </c>
      <c r="Q76" s="64">
        <f t="shared" si="140"/>
        <v>0</v>
      </c>
      <c r="R76" s="64">
        <f t="shared" si="140"/>
        <v>15937.5</v>
      </c>
      <c r="S76" s="64">
        <f t="shared" si="140"/>
        <v>15937.5</v>
      </c>
      <c r="T76" s="64">
        <f t="shared" si="140"/>
        <v>0</v>
      </c>
      <c r="U76" s="64">
        <f t="shared" si="140"/>
        <v>0</v>
      </c>
      <c r="V76" s="64">
        <f t="shared" si="140"/>
        <v>0</v>
      </c>
      <c r="W76" s="64">
        <f t="shared" si="140"/>
        <v>0</v>
      </c>
      <c r="X76" s="64">
        <f t="shared" si="140"/>
        <v>0</v>
      </c>
      <c r="Y76" s="64">
        <f t="shared" si="140"/>
        <v>0</v>
      </c>
      <c r="Z76" s="64">
        <f t="shared" si="140"/>
        <v>0</v>
      </c>
      <c r="AA76" s="64">
        <f t="shared" si="140"/>
        <v>0</v>
      </c>
      <c r="AB76" s="64">
        <f t="shared" si="140"/>
        <v>0</v>
      </c>
      <c r="AC76" s="64">
        <f t="shared" si="140"/>
        <v>0</v>
      </c>
      <c r="AD76" s="64">
        <f t="shared" si="140"/>
        <v>30540.48</v>
      </c>
      <c r="AE76" s="64">
        <f t="shared" si="140"/>
        <v>30540.48</v>
      </c>
      <c r="AF76" s="64">
        <f t="shared" si="140"/>
        <v>260459.51999999999</v>
      </c>
      <c r="AG76" s="64">
        <f t="shared" si="140"/>
        <v>260459.51999999999</v>
      </c>
      <c r="AH76" s="64">
        <f t="shared" si="140"/>
        <v>10.79932107496464</v>
      </c>
      <c r="AI76" s="64">
        <f t="shared" si="140"/>
        <v>10.79932107496464</v>
      </c>
      <c r="AJ76" s="64">
        <f t="shared" si="140"/>
        <v>0</v>
      </c>
      <c r="AK76" s="64">
        <f t="shared" ref="AK76:AL76" si="141">SUM(AK77:AK80)</f>
        <v>0</v>
      </c>
      <c r="AL76" s="64">
        <f t="shared" si="141"/>
        <v>0</v>
      </c>
      <c r="AM76" s="64">
        <f t="shared" ref="AM76:AN76" si="142">SUM(AM77:AM80)</f>
        <v>0</v>
      </c>
      <c r="AN76" s="64">
        <f t="shared" si="142"/>
        <v>0</v>
      </c>
    </row>
    <row r="77" spans="1:40" s="38" customFormat="1" ht="15.75" customHeight="1" thickTop="1" x14ac:dyDescent="0.2">
      <c r="A77" s="41" t="s">
        <v>63</v>
      </c>
      <c r="B77" s="42" t="s">
        <v>64</v>
      </c>
      <c r="C77" s="36">
        <v>400</v>
      </c>
      <c r="D77" s="36"/>
      <c r="E77" s="36">
        <f t="shared" ref="E77:E80" si="143">C77+D77</f>
        <v>400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>
        <f t="shared" ref="AD77:AE80" si="144">SUM(F77+H77+J77+L77+N77+P77+R77+T77+V77+X77+Z77+AB77)</f>
        <v>0</v>
      </c>
      <c r="AE77" s="36">
        <f t="shared" si="144"/>
        <v>0</v>
      </c>
      <c r="AF77" s="37">
        <f t="shared" ref="AF77:AF80" si="145">SUM(E77-AD77)</f>
        <v>400</v>
      </c>
      <c r="AG77" s="37">
        <f t="shared" ref="AG77:AG80" si="146">SUM(E77-AE77)</f>
        <v>400</v>
      </c>
      <c r="AH77" s="36">
        <f t="shared" ref="AH77:AH80" si="147">AD77/E77*100</f>
        <v>0</v>
      </c>
      <c r="AI77" s="36">
        <f t="shared" ref="AI77:AI80" si="148">AE77/E77*100</f>
        <v>0</v>
      </c>
      <c r="AJ77" s="37">
        <f t="shared" si="139"/>
        <v>0</v>
      </c>
      <c r="AK77" s="39"/>
      <c r="AL77" s="39"/>
      <c r="AM77" s="39"/>
      <c r="AN77" s="39"/>
    </row>
    <row r="78" spans="1:40" s="38" customFormat="1" ht="15.75" customHeight="1" x14ac:dyDescent="0.2">
      <c r="A78" s="41" t="s">
        <v>117</v>
      </c>
      <c r="B78" s="42" t="s">
        <v>118</v>
      </c>
      <c r="C78" s="36">
        <v>1800</v>
      </c>
      <c r="D78" s="36"/>
      <c r="E78" s="36">
        <f t="shared" si="143"/>
        <v>1800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>
        <f t="shared" si="144"/>
        <v>0</v>
      </c>
      <c r="AE78" s="36">
        <f t="shared" si="144"/>
        <v>0</v>
      </c>
      <c r="AF78" s="37">
        <f t="shared" si="145"/>
        <v>1800</v>
      </c>
      <c r="AG78" s="37">
        <f t="shared" si="146"/>
        <v>1800</v>
      </c>
      <c r="AH78" s="36">
        <f t="shared" si="147"/>
        <v>0</v>
      </c>
      <c r="AI78" s="36">
        <f t="shared" si="148"/>
        <v>0</v>
      </c>
      <c r="AJ78" s="37">
        <f t="shared" si="139"/>
        <v>0</v>
      </c>
      <c r="AK78" s="39"/>
      <c r="AL78" s="39"/>
      <c r="AM78" s="39"/>
      <c r="AN78" s="39"/>
    </row>
    <row r="79" spans="1:40" s="38" customFormat="1" ht="15.75" customHeight="1" x14ac:dyDescent="0.2">
      <c r="A79" s="41" t="s">
        <v>69</v>
      </c>
      <c r="B79" s="42" t="s">
        <v>70</v>
      </c>
      <c r="C79" s="36">
        <v>282800</v>
      </c>
      <c r="D79" s="36"/>
      <c r="E79" s="36">
        <f t="shared" si="143"/>
        <v>282800</v>
      </c>
      <c r="F79" s="39"/>
      <c r="G79" s="39"/>
      <c r="H79" s="39"/>
      <c r="I79" s="39"/>
      <c r="J79" s="39">
        <f>12352.98</f>
        <v>12352.98</v>
      </c>
      <c r="K79" s="39">
        <f>12352.98</f>
        <v>12352.98</v>
      </c>
      <c r="L79" s="39">
        <v>2250</v>
      </c>
      <c r="M79" s="39">
        <v>2250</v>
      </c>
      <c r="N79" s="39"/>
      <c r="O79" s="39"/>
      <c r="P79" s="39"/>
      <c r="Q79" s="39"/>
      <c r="R79" s="39">
        <v>15937.5</v>
      </c>
      <c r="S79" s="39">
        <v>15937.5</v>
      </c>
      <c r="T79" s="60"/>
      <c r="U79" s="39"/>
      <c r="V79" s="39"/>
      <c r="W79" s="39"/>
      <c r="X79" s="39"/>
      <c r="Y79" s="39"/>
      <c r="Z79" s="39"/>
      <c r="AA79" s="39"/>
      <c r="AB79" s="60"/>
      <c r="AC79" s="39"/>
      <c r="AD79" s="39">
        <f t="shared" si="144"/>
        <v>30540.48</v>
      </c>
      <c r="AE79" s="36">
        <f t="shared" si="144"/>
        <v>30540.48</v>
      </c>
      <c r="AF79" s="37">
        <f t="shared" si="145"/>
        <v>252259.52</v>
      </c>
      <c r="AG79" s="37">
        <f t="shared" si="146"/>
        <v>252259.52</v>
      </c>
      <c r="AH79" s="36">
        <f t="shared" si="147"/>
        <v>10.79932107496464</v>
      </c>
      <c r="AI79" s="36">
        <f t="shared" si="148"/>
        <v>10.79932107496464</v>
      </c>
      <c r="AJ79" s="37">
        <f t="shared" si="139"/>
        <v>0</v>
      </c>
      <c r="AK79" s="39"/>
      <c r="AL79" s="39"/>
      <c r="AM79" s="39"/>
      <c r="AN79" s="39"/>
    </row>
    <row r="80" spans="1:40" s="38" customFormat="1" ht="15.75" customHeight="1" thickBot="1" x14ac:dyDescent="0.25">
      <c r="A80" s="41" t="s">
        <v>71</v>
      </c>
      <c r="B80" s="42" t="s">
        <v>72</v>
      </c>
      <c r="C80" s="36">
        <v>6000</v>
      </c>
      <c r="D80" s="36"/>
      <c r="E80" s="36">
        <f t="shared" si="143"/>
        <v>6000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>
        <f t="shared" si="144"/>
        <v>0</v>
      </c>
      <c r="AE80" s="36">
        <f t="shared" si="144"/>
        <v>0</v>
      </c>
      <c r="AF80" s="37">
        <f t="shared" si="145"/>
        <v>6000</v>
      </c>
      <c r="AG80" s="37">
        <f t="shared" si="146"/>
        <v>6000</v>
      </c>
      <c r="AH80" s="36">
        <f t="shared" si="147"/>
        <v>0</v>
      </c>
      <c r="AI80" s="36">
        <f t="shared" si="148"/>
        <v>0</v>
      </c>
      <c r="AJ80" s="37">
        <f t="shared" si="139"/>
        <v>0</v>
      </c>
      <c r="AK80" s="39"/>
      <c r="AL80" s="39"/>
      <c r="AM80" s="39"/>
      <c r="AN80" s="39"/>
    </row>
    <row r="81" spans="1:40" s="38" customFormat="1" ht="23.45" customHeight="1" thickTop="1" thickBot="1" x14ac:dyDescent="0.3">
      <c r="A81" s="62" t="s">
        <v>73</v>
      </c>
      <c r="B81" s="66" t="s">
        <v>74</v>
      </c>
      <c r="C81" s="64">
        <f>C82</f>
        <v>26200</v>
      </c>
      <c r="D81" s="64">
        <f>D82</f>
        <v>0</v>
      </c>
      <c r="E81" s="64">
        <f t="shared" ref="E81:AN81" si="149">E82</f>
        <v>26200</v>
      </c>
      <c r="F81" s="64">
        <f t="shared" si="149"/>
        <v>0</v>
      </c>
      <c r="G81" s="64">
        <f t="shared" si="149"/>
        <v>0</v>
      </c>
      <c r="H81" s="64">
        <f t="shared" si="149"/>
        <v>0</v>
      </c>
      <c r="I81" s="64">
        <f t="shared" si="149"/>
        <v>0</v>
      </c>
      <c r="J81" s="64">
        <f t="shared" si="149"/>
        <v>0</v>
      </c>
      <c r="K81" s="64">
        <f t="shared" si="149"/>
        <v>0</v>
      </c>
      <c r="L81" s="64">
        <f t="shared" si="149"/>
        <v>0</v>
      </c>
      <c r="M81" s="64">
        <f t="shared" si="149"/>
        <v>0</v>
      </c>
      <c r="N81" s="64">
        <f t="shared" si="149"/>
        <v>0</v>
      </c>
      <c r="O81" s="64">
        <f t="shared" si="149"/>
        <v>0</v>
      </c>
      <c r="P81" s="64">
        <f t="shared" si="149"/>
        <v>0</v>
      </c>
      <c r="Q81" s="64">
        <f t="shared" si="149"/>
        <v>0</v>
      </c>
      <c r="R81" s="64">
        <f t="shared" si="149"/>
        <v>0</v>
      </c>
      <c r="S81" s="64">
        <f t="shared" si="149"/>
        <v>0</v>
      </c>
      <c r="T81" s="64">
        <f t="shared" si="149"/>
        <v>0</v>
      </c>
      <c r="U81" s="64">
        <f t="shared" si="149"/>
        <v>0</v>
      </c>
      <c r="V81" s="64">
        <f t="shared" si="149"/>
        <v>0</v>
      </c>
      <c r="W81" s="64">
        <f t="shared" si="149"/>
        <v>0</v>
      </c>
      <c r="X81" s="64">
        <f t="shared" si="149"/>
        <v>0</v>
      </c>
      <c r="Y81" s="64">
        <f t="shared" si="149"/>
        <v>0</v>
      </c>
      <c r="Z81" s="64">
        <f t="shared" si="149"/>
        <v>0</v>
      </c>
      <c r="AA81" s="64">
        <f t="shared" si="149"/>
        <v>0</v>
      </c>
      <c r="AB81" s="64">
        <f t="shared" si="149"/>
        <v>0</v>
      </c>
      <c r="AC81" s="64">
        <f t="shared" si="149"/>
        <v>0</v>
      </c>
      <c r="AD81" s="64">
        <f t="shared" si="149"/>
        <v>0</v>
      </c>
      <c r="AE81" s="64">
        <f t="shared" si="149"/>
        <v>0</v>
      </c>
      <c r="AF81" s="64">
        <f t="shared" si="149"/>
        <v>26200</v>
      </c>
      <c r="AG81" s="64">
        <f t="shared" si="149"/>
        <v>26200</v>
      </c>
      <c r="AH81" s="64">
        <f t="shared" si="149"/>
        <v>0</v>
      </c>
      <c r="AI81" s="64">
        <f t="shared" si="149"/>
        <v>0</v>
      </c>
      <c r="AJ81" s="64">
        <f t="shared" si="149"/>
        <v>0</v>
      </c>
      <c r="AK81" s="64">
        <f t="shared" si="149"/>
        <v>0</v>
      </c>
      <c r="AL81" s="64">
        <f t="shared" si="149"/>
        <v>0</v>
      </c>
      <c r="AM81" s="64">
        <f t="shared" si="149"/>
        <v>0</v>
      </c>
      <c r="AN81" s="64">
        <f t="shared" si="149"/>
        <v>0</v>
      </c>
    </row>
    <row r="82" spans="1:40" s="38" customFormat="1" ht="15.75" customHeight="1" thickTop="1" thickBot="1" x14ac:dyDescent="0.25">
      <c r="A82" s="41" t="s">
        <v>75</v>
      </c>
      <c r="B82" s="42" t="s">
        <v>76</v>
      </c>
      <c r="C82" s="36">
        <v>26200</v>
      </c>
      <c r="D82" s="36"/>
      <c r="E82" s="36">
        <f>C82+D82</f>
        <v>26200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67"/>
      <c r="Q82" s="67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60"/>
      <c r="AC82" s="39"/>
      <c r="AD82" s="39">
        <f>SUM(F82+H82+J82+L82+N82+P82+R82+T82+V82+X82+Z82+AB82)</f>
        <v>0</v>
      </c>
      <c r="AE82" s="36">
        <f>SUM(G82+I82+K82+M82+O82+Q82+S82+U82+W82+Y82+AA82+AC82)</f>
        <v>0</v>
      </c>
      <c r="AF82" s="37">
        <f>SUM(E82-AD82)</f>
        <v>26200</v>
      </c>
      <c r="AG82" s="37">
        <f>SUM(E82-AE82)</f>
        <v>26200</v>
      </c>
      <c r="AH82" s="36">
        <f>AD82/E82*100</f>
        <v>0</v>
      </c>
      <c r="AI82" s="36">
        <f>AE82/E82*100</f>
        <v>0</v>
      </c>
      <c r="AJ82" s="37">
        <f t="shared" si="139"/>
        <v>0</v>
      </c>
      <c r="AK82" s="39"/>
      <c r="AL82" s="39"/>
      <c r="AM82" s="39"/>
      <c r="AN82" s="39"/>
    </row>
    <row r="83" spans="1:40" s="46" customFormat="1" ht="49.9" customHeight="1" thickTop="1" thickBot="1" x14ac:dyDescent="0.3">
      <c r="A83" s="109" t="s">
        <v>136</v>
      </c>
      <c r="B83" s="110" t="s">
        <v>129</v>
      </c>
      <c r="C83" s="111">
        <f t="shared" ref="C83:AJ83" si="150">C84+C86+C90+C92</f>
        <v>800900</v>
      </c>
      <c r="D83" s="111">
        <f t="shared" si="150"/>
        <v>0</v>
      </c>
      <c r="E83" s="111">
        <f t="shared" si="150"/>
        <v>800900</v>
      </c>
      <c r="F83" s="111">
        <f t="shared" si="150"/>
        <v>0</v>
      </c>
      <c r="G83" s="111">
        <f t="shared" si="150"/>
        <v>0</v>
      </c>
      <c r="H83" s="111">
        <f t="shared" si="150"/>
        <v>86297.5</v>
      </c>
      <c r="I83" s="111">
        <f t="shared" si="150"/>
        <v>86297.5</v>
      </c>
      <c r="J83" s="111">
        <f t="shared" si="150"/>
        <v>82353.27</v>
      </c>
      <c r="K83" s="111">
        <f t="shared" si="150"/>
        <v>82353.27</v>
      </c>
      <c r="L83" s="111">
        <f t="shared" si="150"/>
        <v>12750</v>
      </c>
      <c r="M83" s="111">
        <f t="shared" si="150"/>
        <v>12750</v>
      </c>
      <c r="N83" s="111">
        <f t="shared" si="150"/>
        <v>0</v>
      </c>
      <c r="O83" s="111">
        <f t="shared" si="150"/>
        <v>0</v>
      </c>
      <c r="P83" s="111">
        <f t="shared" si="150"/>
        <v>0</v>
      </c>
      <c r="Q83" s="111">
        <f t="shared" si="150"/>
        <v>0</v>
      </c>
      <c r="R83" s="111">
        <f t="shared" si="150"/>
        <v>90312.5</v>
      </c>
      <c r="S83" s="111">
        <f t="shared" si="150"/>
        <v>90312.5</v>
      </c>
      <c r="T83" s="111">
        <f t="shared" si="150"/>
        <v>0</v>
      </c>
      <c r="U83" s="111">
        <f t="shared" si="150"/>
        <v>0</v>
      </c>
      <c r="V83" s="111">
        <f t="shared" si="150"/>
        <v>0</v>
      </c>
      <c r="W83" s="111">
        <f t="shared" si="150"/>
        <v>0</v>
      </c>
      <c r="X83" s="111">
        <f t="shared" si="150"/>
        <v>0</v>
      </c>
      <c r="Y83" s="111">
        <f t="shared" si="150"/>
        <v>0</v>
      </c>
      <c r="Z83" s="111">
        <f t="shared" si="150"/>
        <v>0</v>
      </c>
      <c r="AA83" s="111">
        <f t="shared" si="150"/>
        <v>0</v>
      </c>
      <c r="AB83" s="111">
        <f t="shared" si="150"/>
        <v>0</v>
      </c>
      <c r="AC83" s="111">
        <f t="shared" si="150"/>
        <v>0</v>
      </c>
      <c r="AD83" s="111">
        <f t="shared" si="150"/>
        <v>271713.27</v>
      </c>
      <c r="AE83" s="111">
        <f t="shared" si="150"/>
        <v>271713.27</v>
      </c>
      <c r="AF83" s="111">
        <f t="shared" si="150"/>
        <v>529186.73</v>
      </c>
      <c r="AG83" s="111">
        <f t="shared" si="150"/>
        <v>529186.73</v>
      </c>
      <c r="AH83" s="111">
        <f t="shared" si="150"/>
        <v>-176.19307968722308</v>
      </c>
      <c r="AI83" s="111">
        <f t="shared" si="150"/>
        <v>-176.19307968722308</v>
      </c>
      <c r="AJ83" s="111">
        <f t="shared" si="150"/>
        <v>0</v>
      </c>
      <c r="AK83" s="111">
        <f t="shared" ref="AK83:AL83" si="151">AK84+AK86+AK90+AK92</f>
        <v>0</v>
      </c>
      <c r="AL83" s="111">
        <f t="shared" si="151"/>
        <v>0</v>
      </c>
      <c r="AM83" s="111">
        <f t="shared" ref="AM83:AN83" si="152">AM84+AM86+AM90+AM92</f>
        <v>0</v>
      </c>
      <c r="AN83" s="111">
        <f t="shared" si="152"/>
        <v>0</v>
      </c>
    </row>
    <row r="84" spans="1:40" s="38" customFormat="1" ht="20.100000000000001" customHeight="1" thickTop="1" thickBot="1" x14ac:dyDescent="0.3">
      <c r="A84" s="62" t="s">
        <v>57</v>
      </c>
      <c r="B84" s="63" t="s">
        <v>58</v>
      </c>
      <c r="C84" s="64">
        <f t="shared" ref="C84:AN84" si="153">SUM(C85:C85)</f>
        <v>3600</v>
      </c>
      <c r="D84" s="64">
        <f t="shared" si="153"/>
        <v>0</v>
      </c>
      <c r="E84" s="64">
        <f t="shared" si="153"/>
        <v>3600</v>
      </c>
      <c r="F84" s="64">
        <f t="shared" si="153"/>
        <v>0</v>
      </c>
      <c r="G84" s="64">
        <f t="shared" si="153"/>
        <v>0</v>
      </c>
      <c r="H84" s="64">
        <f t="shared" si="153"/>
        <v>73485</v>
      </c>
      <c r="I84" s="64">
        <f t="shared" si="153"/>
        <v>73485</v>
      </c>
      <c r="J84" s="64">
        <f t="shared" si="153"/>
        <v>0</v>
      </c>
      <c r="K84" s="64">
        <f t="shared" si="153"/>
        <v>0</v>
      </c>
      <c r="L84" s="64">
        <f t="shared" si="153"/>
        <v>0</v>
      </c>
      <c r="M84" s="64">
        <f t="shared" si="153"/>
        <v>0</v>
      </c>
      <c r="N84" s="64">
        <f t="shared" si="153"/>
        <v>0</v>
      </c>
      <c r="O84" s="64">
        <f t="shared" si="153"/>
        <v>0</v>
      </c>
      <c r="P84" s="64">
        <f t="shared" si="153"/>
        <v>0</v>
      </c>
      <c r="Q84" s="64">
        <f t="shared" si="153"/>
        <v>0</v>
      </c>
      <c r="R84" s="64">
        <f t="shared" si="153"/>
        <v>0</v>
      </c>
      <c r="S84" s="64">
        <f t="shared" si="153"/>
        <v>0</v>
      </c>
      <c r="T84" s="64">
        <f t="shared" si="153"/>
        <v>0</v>
      </c>
      <c r="U84" s="64">
        <f t="shared" si="153"/>
        <v>0</v>
      </c>
      <c r="V84" s="64">
        <f t="shared" si="153"/>
        <v>0</v>
      </c>
      <c r="W84" s="64">
        <f t="shared" si="153"/>
        <v>0</v>
      </c>
      <c r="X84" s="64">
        <f t="shared" si="153"/>
        <v>0</v>
      </c>
      <c r="Y84" s="64">
        <f t="shared" si="153"/>
        <v>0</v>
      </c>
      <c r="Z84" s="64">
        <f t="shared" si="153"/>
        <v>0</v>
      </c>
      <c r="AA84" s="64">
        <f t="shared" si="153"/>
        <v>0</v>
      </c>
      <c r="AB84" s="64">
        <f t="shared" si="153"/>
        <v>0</v>
      </c>
      <c r="AC84" s="64">
        <f t="shared" si="153"/>
        <v>0</v>
      </c>
      <c r="AD84" s="64">
        <f t="shared" si="153"/>
        <v>73485</v>
      </c>
      <c r="AE84" s="64">
        <f t="shared" si="153"/>
        <v>73485</v>
      </c>
      <c r="AF84" s="64">
        <f t="shared" si="153"/>
        <v>-69885</v>
      </c>
      <c r="AG84" s="64">
        <f t="shared" si="153"/>
        <v>-69885</v>
      </c>
      <c r="AH84" s="64">
        <f t="shared" si="153"/>
        <v>2041.2500000000002</v>
      </c>
      <c r="AI84" s="64">
        <f t="shared" si="153"/>
        <v>2041.2500000000002</v>
      </c>
      <c r="AJ84" s="64">
        <f t="shared" si="153"/>
        <v>0</v>
      </c>
      <c r="AK84" s="64">
        <f t="shared" si="153"/>
        <v>0</v>
      </c>
      <c r="AL84" s="64">
        <f t="shared" si="153"/>
        <v>0</v>
      </c>
      <c r="AM84" s="64">
        <f t="shared" si="153"/>
        <v>0</v>
      </c>
      <c r="AN84" s="64">
        <f t="shared" si="153"/>
        <v>0</v>
      </c>
    </row>
    <row r="85" spans="1:40" s="38" customFormat="1" ht="15.75" customHeight="1" thickTop="1" thickBot="1" x14ac:dyDescent="0.25">
      <c r="A85" s="34" t="s">
        <v>59</v>
      </c>
      <c r="B85" s="35" t="s">
        <v>60</v>
      </c>
      <c r="C85" s="36">
        <v>3600</v>
      </c>
      <c r="D85" s="40"/>
      <c r="E85" s="36">
        <f>C85+D85</f>
        <v>3600</v>
      </c>
      <c r="F85" s="36"/>
      <c r="G85" s="36"/>
      <c r="H85" s="36">
        <v>73485</v>
      </c>
      <c r="I85" s="36">
        <v>73485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40"/>
      <c r="AC85" s="36"/>
      <c r="AD85" s="36">
        <f t="shared" ref="AD85:AE85" si="154">SUM(F85+H85+J85+L85+N85+P85+R85+T85+V85+X85+Z85+AB85)</f>
        <v>73485</v>
      </c>
      <c r="AE85" s="36">
        <f t="shared" si="154"/>
        <v>73485</v>
      </c>
      <c r="AF85" s="37">
        <f>SUM(E85-AD85)</f>
        <v>-69885</v>
      </c>
      <c r="AG85" s="37">
        <f t="shared" ref="AG85" si="155">SUM(E85-AE85)</f>
        <v>-69885</v>
      </c>
      <c r="AH85" s="36">
        <f t="shared" ref="AH85" si="156">AD85/E85*100</f>
        <v>2041.2500000000002</v>
      </c>
      <c r="AI85" s="36">
        <f t="shared" ref="AI85" si="157">AE85/E85*100</f>
        <v>2041.2500000000002</v>
      </c>
      <c r="AJ85" s="37">
        <f t="shared" si="139"/>
        <v>0</v>
      </c>
      <c r="AK85" s="36"/>
      <c r="AL85" s="36"/>
      <c r="AM85" s="36"/>
      <c r="AN85" s="36"/>
    </row>
    <row r="86" spans="1:40" s="38" customFormat="1" ht="20.100000000000001" customHeight="1" thickTop="1" thickBot="1" x14ac:dyDescent="0.3">
      <c r="A86" s="62" t="s">
        <v>61</v>
      </c>
      <c r="B86" s="65" t="s">
        <v>62</v>
      </c>
      <c r="C86" s="64">
        <f t="shared" ref="C86:AJ86" si="158">SUM(C87:C89)</f>
        <v>614900</v>
      </c>
      <c r="D86" s="64">
        <f t="shared" si="158"/>
        <v>0</v>
      </c>
      <c r="E86" s="64">
        <f t="shared" si="158"/>
        <v>614900</v>
      </c>
      <c r="F86" s="64">
        <f t="shared" si="158"/>
        <v>0</v>
      </c>
      <c r="G86" s="64">
        <f t="shared" si="158"/>
        <v>0</v>
      </c>
      <c r="H86" s="64">
        <f t="shared" si="158"/>
        <v>3300</v>
      </c>
      <c r="I86" s="64">
        <f t="shared" si="158"/>
        <v>3300</v>
      </c>
      <c r="J86" s="64">
        <f t="shared" si="158"/>
        <v>82353.27</v>
      </c>
      <c r="K86" s="64">
        <f t="shared" si="158"/>
        <v>82353.27</v>
      </c>
      <c r="L86" s="64">
        <f t="shared" si="158"/>
        <v>12750</v>
      </c>
      <c r="M86" s="64">
        <f t="shared" si="158"/>
        <v>12750</v>
      </c>
      <c r="N86" s="64">
        <f t="shared" si="158"/>
        <v>0</v>
      </c>
      <c r="O86" s="64">
        <f t="shared" si="158"/>
        <v>0</v>
      </c>
      <c r="P86" s="64">
        <f t="shared" si="158"/>
        <v>0</v>
      </c>
      <c r="Q86" s="64">
        <f t="shared" si="158"/>
        <v>0</v>
      </c>
      <c r="R86" s="64">
        <f t="shared" si="158"/>
        <v>90312.5</v>
      </c>
      <c r="S86" s="64">
        <f t="shared" si="158"/>
        <v>90312.5</v>
      </c>
      <c r="T86" s="64">
        <f t="shared" si="158"/>
        <v>0</v>
      </c>
      <c r="U86" s="64">
        <f t="shared" si="158"/>
        <v>0</v>
      </c>
      <c r="V86" s="64">
        <f t="shared" si="158"/>
        <v>0</v>
      </c>
      <c r="W86" s="64">
        <f t="shared" si="158"/>
        <v>0</v>
      </c>
      <c r="X86" s="64">
        <f t="shared" si="158"/>
        <v>0</v>
      </c>
      <c r="Y86" s="64">
        <f t="shared" si="158"/>
        <v>0</v>
      </c>
      <c r="Z86" s="64">
        <f t="shared" si="158"/>
        <v>0</v>
      </c>
      <c r="AA86" s="64">
        <f t="shared" si="158"/>
        <v>0</v>
      </c>
      <c r="AB86" s="64">
        <f t="shared" si="158"/>
        <v>0</v>
      </c>
      <c r="AC86" s="64">
        <f t="shared" si="158"/>
        <v>0</v>
      </c>
      <c r="AD86" s="64">
        <f t="shared" si="158"/>
        <v>188715.77000000002</v>
      </c>
      <c r="AE86" s="64">
        <f t="shared" si="158"/>
        <v>188715.77000000002</v>
      </c>
      <c r="AF86" s="64">
        <f t="shared" si="158"/>
        <v>426184.23</v>
      </c>
      <c r="AG86" s="64">
        <f t="shared" si="158"/>
        <v>426184.23</v>
      </c>
      <c r="AH86" s="64">
        <f t="shared" si="158"/>
        <v>-2236.8675485313647</v>
      </c>
      <c r="AI86" s="64">
        <f t="shared" si="158"/>
        <v>-2236.8675485313647</v>
      </c>
      <c r="AJ86" s="64">
        <f t="shared" si="158"/>
        <v>0</v>
      </c>
      <c r="AK86" s="64">
        <f t="shared" ref="AK86:AL86" si="159">SUM(AK87:AK89)</f>
        <v>0</v>
      </c>
      <c r="AL86" s="64">
        <f t="shared" si="159"/>
        <v>0</v>
      </c>
      <c r="AM86" s="64">
        <f t="shared" ref="AM86:AN86" si="160">SUM(AM87:AM89)</f>
        <v>0</v>
      </c>
      <c r="AN86" s="64">
        <f t="shared" si="160"/>
        <v>0</v>
      </c>
    </row>
    <row r="87" spans="1:40" s="38" customFormat="1" ht="15.75" customHeight="1" thickTop="1" x14ac:dyDescent="0.2">
      <c r="A87" s="41" t="s">
        <v>63</v>
      </c>
      <c r="B87" s="42" t="s">
        <v>64</v>
      </c>
      <c r="C87" s="36">
        <v>2300</v>
      </c>
      <c r="D87" s="36"/>
      <c r="E87" s="36">
        <f t="shared" ref="E87:E89" si="161">C87+D87</f>
        <v>2300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>
        <f t="shared" ref="AD87:AE89" si="162">SUM(F87+H87+J87+L87+N87+P87+R87+T87+V87+X87+Z87+AB87)</f>
        <v>0</v>
      </c>
      <c r="AE87" s="36">
        <f t="shared" si="162"/>
        <v>0</v>
      </c>
      <c r="AF87" s="37">
        <f t="shared" ref="AF87:AF89" si="163">SUM(E87-AD87)</f>
        <v>2300</v>
      </c>
      <c r="AG87" s="37">
        <f t="shared" ref="AG87:AI89" si="164">SUM(E87-AE87)</f>
        <v>2300</v>
      </c>
      <c r="AH87" s="37">
        <f t="shared" si="164"/>
        <v>-2300</v>
      </c>
      <c r="AI87" s="37">
        <f t="shared" si="164"/>
        <v>-2300</v>
      </c>
      <c r="AJ87" s="37">
        <f t="shared" si="139"/>
        <v>0</v>
      </c>
      <c r="AK87" s="39"/>
      <c r="AL87" s="39"/>
      <c r="AM87" s="39"/>
      <c r="AN87" s="39"/>
    </row>
    <row r="88" spans="1:40" s="38" customFormat="1" ht="15.75" customHeight="1" x14ac:dyDescent="0.2">
      <c r="A88" s="41" t="s">
        <v>117</v>
      </c>
      <c r="B88" s="42" t="s">
        <v>118</v>
      </c>
      <c r="C88" s="36">
        <v>10200</v>
      </c>
      <c r="D88" s="36"/>
      <c r="E88" s="36">
        <f t="shared" si="161"/>
        <v>10200</v>
      </c>
      <c r="F88" s="39"/>
      <c r="G88" s="39"/>
      <c r="H88" s="39">
        <v>3300</v>
      </c>
      <c r="I88" s="39">
        <v>3300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>
        <f t="shared" si="162"/>
        <v>3300</v>
      </c>
      <c r="AE88" s="36">
        <f t="shared" si="162"/>
        <v>3300</v>
      </c>
      <c r="AF88" s="37">
        <f t="shared" si="163"/>
        <v>6900</v>
      </c>
      <c r="AG88" s="37">
        <f t="shared" si="164"/>
        <v>6900</v>
      </c>
      <c r="AH88" s="36">
        <f t="shared" ref="AH88:AH89" si="165">AD88/E88*100</f>
        <v>32.352941176470587</v>
      </c>
      <c r="AI88" s="36">
        <f t="shared" ref="AI88:AI89" si="166">AE88/E88*100</f>
        <v>32.352941176470587</v>
      </c>
      <c r="AJ88" s="37">
        <f t="shared" si="139"/>
        <v>0</v>
      </c>
      <c r="AK88" s="39"/>
      <c r="AL88" s="39"/>
      <c r="AM88" s="39"/>
      <c r="AN88" s="39"/>
    </row>
    <row r="89" spans="1:40" s="38" customFormat="1" ht="15.75" customHeight="1" thickBot="1" x14ac:dyDescent="0.25">
      <c r="A89" s="41" t="s">
        <v>69</v>
      </c>
      <c r="B89" s="42" t="s">
        <v>70</v>
      </c>
      <c r="C89" s="36">
        <v>602400</v>
      </c>
      <c r="D89" s="36"/>
      <c r="E89" s="36">
        <f t="shared" si="161"/>
        <v>602400</v>
      </c>
      <c r="F89" s="39"/>
      <c r="G89" s="39"/>
      <c r="H89" s="39"/>
      <c r="I89" s="39"/>
      <c r="J89" s="39">
        <v>82353.27</v>
      </c>
      <c r="K89" s="39">
        <v>82353.27</v>
      </c>
      <c r="L89" s="39">
        <v>12750</v>
      </c>
      <c r="M89" s="39">
        <v>12750</v>
      </c>
      <c r="N89" s="39"/>
      <c r="O89" s="39"/>
      <c r="P89" s="39"/>
      <c r="Q89" s="39"/>
      <c r="R89" s="39">
        <v>90312.5</v>
      </c>
      <c r="S89" s="39">
        <v>90312.5</v>
      </c>
      <c r="T89" s="60"/>
      <c r="U89" s="39"/>
      <c r="V89" s="39"/>
      <c r="W89" s="39"/>
      <c r="X89" s="39"/>
      <c r="Y89" s="39"/>
      <c r="Z89" s="39"/>
      <c r="AA89" s="39"/>
      <c r="AB89" s="60"/>
      <c r="AC89" s="39"/>
      <c r="AD89" s="39">
        <f t="shared" si="162"/>
        <v>185415.77000000002</v>
      </c>
      <c r="AE89" s="36">
        <f t="shared" si="162"/>
        <v>185415.77000000002</v>
      </c>
      <c r="AF89" s="37">
        <f t="shared" si="163"/>
        <v>416984.23</v>
      </c>
      <c r="AG89" s="37">
        <f t="shared" si="164"/>
        <v>416984.23</v>
      </c>
      <c r="AH89" s="36">
        <f t="shared" si="165"/>
        <v>30.77951029216468</v>
      </c>
      <c r="AI89" s="36">
        <f t="shared" si="166"/>
        <v>30.77951029216468</v>
      </c>
      <c r="AJ89" s="37">
        <f t="shared" si="139"/>
        <v>0</v>
      </c>
      <c r="AK89" s="39"/>
      <c r="AL89" s="39"/>
      <c r="AM89" s="39"/>
      <c r="AN89" s="39"/>
    </row>
    <row r="90" spans="1:40" s="38" customFormat="1" ht="23.45" customHeight="1" thickTop="1" thickBot="1" x14ac:dyDescent="0.3">
      <c r="A90" s="62" t="s">
        <v>73</v>
      </c>
      <c r="B90" s="66" t="s">
        <v>74</v>
      </c>
      <c r="C90" s="64">
        <f>C91</f>
        <v>148400</v>
      </c>
      <c r="D90" s="64">
        <f>D91</f>
        <v>0</v>
      </c>
      <c r="E90" s="64">
        <f t="shared" ref="E90:AN90" si="167">E91</f>
        <v>148400</v>
      </c>
      <c r="F90" s="64">
        <f t="shared" si="167"/>
        <v>0</v>
      </c>
      <c r="G90" s="64">
        <f t="shared" si="167"/>
        <v>0</v>
      </c>
      <c r="H90" s="64">
        <f t="shared" si="167"/>
        <v>3772.5</v>
      </c>
      <c r="I90" s="64">
        <f t="shared" si="167"/>
        <v>3772.5</v>
      </c>
      <c r="J90" s="64">
        <f t="shared" si="167"/>
        <v>0</v>
      </c>
      <c r="K90" s="64">
        <f t="shared" si="167"/>
        <v>0</v>
      </c>
      <c r="L90" s="64">
        <f t="shared" si="167"/>
        <v>0</v>
      </c>
      <c r="M90" s="64">
        <f t="shared" si="167"/>
        <v>0</v>
      </c>
      <c r="N90" s="64">
        <f t="shared" si="167"/>
        <v>0</v>
      </c>
      <c r="O90" s="64">
        <f t="shared" si="167"/>
        <v>0</v>
      </c>
      <c r="P90" s="64">
        <f t="shared" si="167"/>
        <v>0</v>
      </c>
      <c r="Q90" s="64">
        <f t="shared" si="167"/>
        <v>0</v>
      </c>
      <c r="R90" s="64">
        <f t="shared" si="167"/>
        <v>0</v>
      </c>
      <c r="S90" s="64">
        <f t="shared" si="167"/>
        <v>0</v>
      </c>
      <c r="T90" s="64">
        <f t="shared" si="167"/>
        <v>0</v>
      </c>
      <c r="U90" s="64">
        <f t="shared" si="167"/>
        <v>0</v>
      </c>
      <c r="V90" s="64">
        <f t="shared" si="167"/>
        <v>0</v>
      </c>
      <c r="W90" s="64">
        <f t="shared" si="167"/>
        <v>0</v>
      </c>
      <c r="X90" s="64">
        <f t="shared" si="167"/>
        <v>0</v>
      </c>
      <c r="Y90" s="64">
        <f t="shared" si="167"/>
        <v>0</v>
      </c>
      <c r="Z90" s="64">
        <f t="shared" si="167"/>
        <v>0</v>
      </c>
      <c r="AA90" s="64">
        <f t="shared" si="167"/>
        <v>0</v>
      </c>
      <c r="AB90" s="64">
        <f t="shared" si="167"/>
        <v>0</v>
      </c>
      <c r="AC90" s="64">
        <f t="shared" si="167"/>
        <v>0</v>
      </c>
      <c r="AD90" s="64">
        <f t="shared" si="167"/>
        <v>3772.5</v>
      </c>
      <c r="AE90" s="64">
        <f t="shared" si="167"/>
        <v>3772.5</v>
      </c>
      <c r="AF90" s="64">
        <f t="shared" si="167"/>
        <v>144627.5</v>
      </c>
      <c r="AG90" s="64">
        <f t="shared" si="167"/>
        <v>144627.5</v>
      </c>
      <c r="AH90" s="64">
        <f t="shared" si="167"/>
        <v>2.5421159029649596</v>
      </c>
      <c r="AI90" s="64">
        <f t="shared" si="167"/>
        <v>2.5421159029649596</v>
      </c>
      <c r="AJ90" s="64">
        <f t="shared" si="167"/>
        <v>0</v>
      </c>
      <c r="AK90" s="64">
        <f t="shared" si="167"/>
        <v>0</v>
      </c>
      <c r="AL90" s="64">
        <f t="shared" si="167"/>
        <v>0</v>
      </c>
      <c r="AM90" s="64">
        <f t="shared" si="167"/>
        <v>0</v>
      </c>
      <c r="AN90" s="64">
        <f t="shared" si="167"/>
        <v>0</v>
      </c>
    </row>
    <row r="91" spans="1:40" s="38" customFormat="1" ht="15.75" customHeight="1" thickTop="1" thickBot="1" x14ac:dyDescent="0.25">
      <c r="A91" s="41" t="s">
        <v>75</v>
      </c>
      <c r="B91" s="42" t="s">
        <v>76</v>
      </c>
      <c r="C91" s="36">
        <v>148400</v>
      </c>
      <c r="D91" s="36"/>
      <c r="E91" s="36">
        <f>C91+D91</f>
        <v>148400</v>
      </c>
      <c r="F91" s="39"/>
      <c r="G91" s="39"/>
      <c r="H91" s="39">
        <f>741.25+3031.25</f>
        <v>3772.5</v>
      </c>
      <c r="I91" s="39">
        <f>741.25+3031.25</f>
        <v>3772.5</v>
      </c>
      <c r="J91" s="39"/>
      <c r="K91" s="39"/>
      <c r="L91" s="39"/>
      <c r="M91" s="39"/>
      <c r="N91" s="39"/>
      <c r="O91" s="39"/>
      <c r="P91" s="67"/>
      <c r="Q91" s="67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60"/>
      <c r="AC91" s="39"/>
      <c r="AD91" s="39">
        <f>SUM(F91+H91+J91+L91+N91+P91+R91+T91+V91+X91+Z91+AB91)</f>
        <v>3772.5</v>
      </c>
      <c r="AE91" s="36">
        <f>SUM(G91+I91+K91+M91+O91+Q91+S91+U91+W91+Y91+AA91+AC91)</f>
        <v>3772.5</v>
      </c>
      <c r="AF91" s="37">
        <f>SUM(E91-AD91)</f>
        <v>144627.5</v>
      </c>
      <c r="AG91" s="37">
        <f>SUM(E91-AE91)</f>
        <v>144627.5</v>
      </c>
      <c r="AH91" s="36">
        <f>AD91/E91*100</f>
        <v>2.5421159029649596</v>
      </c>
      <c r="AI91" s="36">
        <f>AE91/E91*100</f>
        <v>2.5421159029649596</v>
      </c>
      <c r="AJ91" s="37">
        <f t="shared" si="139"/>
        <v>0</v>
      </c>
      <c r="AK91" s="39"/>
      <c r="AL91" s="39"/>
      <c r="AM91" s="39"/>
      <c r="AN91" s="39"/>
    </row>
    <row r="92" spans="1:40" s="38" customFormat="1" ht="20.100000000000001" customHeight="1" thickTop="1" thickBot="1" x14ac:dyDescent="0.3">
      <c r="A92" s="62" t="s">
        <v>77</v>
      </c>
      <c r="B92" s="68" t="s">
        <v>78</v>
      </c>
      <c r="C92" s="64">
        <f>C93</f>
        <v>34000</v>
      </c>
      <c r="D92" s="64">
        <f t="shared" ref="D92:AN92" si="168">D93</f>
        <v>0</v>
      </c>
      <c r="E92" s="64">
        <f t="shared" si="168"/>
        <v>34000</v>
      </c>
      <c r="F92" s="64">
        <f t="shared" si="168"/>
        <v>0</v>
      </c>
      <c r="G92" s="64">
        <f t="shared" si="168"/>
        <v>0</v>
      </c>
      <c r="H92" s="64">
        <f t="shared" si="168"/>
        <v>5740</v>
      </c>
      <c r="I92" s="64">
        <f t="shared" si="168"/>
        <v>5740</v>
      </c>
      <c r="J92" s="64">
        <f t="shared" si="168"/>
        <v>0</v>
      </c>
      <c r="K92" s="64">
        <f t="shared" si="168"/>
        <v>0</v>
      </c>
      <c r="L92" s="64">
        <f t="shared" si="168"/>
        <v>0</v>
      </c>
      <c r="M92" s="64">
        <f t="shared" si="168"/>
        <v>0</v>
      </c>
      <c r="N92" s="64">
        <f t="shared" si="168"/>
        <v>0</v>
      </c>
      <c r="O92" s="64">
        <f t="shared" si="168"/>
        <v>0</v>
      </c>
      <c r="P92" s="64">
        <f t="shared" si="168"/>
        <v>0</v>
      </c>
      <c r="Q92" s="64">
        <f t="shared" si="168"/>
        <v>0</v>
      </c>
      <c r="R92" s="64">
        <f t="shared" si="168"/>
        <v>0</v>
      </c>
      <c r="S92" s="64">
        <f t="shared" si="168"/>
        <v>0</v>
      </c>
      <c r="T92" s="64">
        <f t="shared" si="168"/>
        <v>0</v>
      </c>
      <c r="U92" s="64">
        <f t="shared" si="168"/>
        <v>0</v>
      </c>
      <c r="V92" s="64">
        <f t="shared" si="168"/>
        <v>0</v>
      </c>
      <c r="W92" s="64">
        <f t="shared" si="168"/>
        <v>0</v>
      </c>
      <c r="X92" s="64">
        <f t="shared" si="168"/>
        <v>0</v>
      </c>
      <c r="Y92" s="64">
        <f t="shared" si="168"/>
        <v>0</v>
      </c>
      <c r="Z92" s="64">
        <f t="shared" si="168"/>
        <v>0</v>
      </c>
      <c r="AA92" s="64">
        <f t="shared" si="168"/>
        <v>0</v>
      </c>
      <c r="AB92" s="64">
        <f t="shared" si="168"/>
        <v>0</v>
      </c>
      <c r="AC92" s="64">
        <f t="shared" si="168"/>
        <v>0</v>
      </c>
      <c r="AD92" s="64">
        <f t="shared" si="168"/>
        <v>5740</v>
      </c>
      <c r="AE92" s="64">
        <f t="shared" si="168"/>
        <v>5740</v>
      </c>
      <c r="AF92" s="64">
        <f t="shared" si="168"/>
        <v>28260</v>
      </c>
      <c r="AG92" s="64">
        <f t="shared" si="168"/>
        <v>28260</v>
      </c>
      <c r="AH92" s="64">
        <f t="shared" si="168"/>
        <v>16.882352941176471</v>
      </c>
      <c r="AI92" s="64">
        <f t="shared" si="168"/>
        <v>16.882352941176471</v>
      </c>
      <c r="AJ92" s="64">
        <f t="shared" si="168"/>
        <v>0</v>
      </c>
      <c r="AK92" s="64">
        <f t="shared" si="168"/>
        <v>0</v>
      </c>
      <c r="AL92" s="64">
        <f t="shared" si="168"/>
        <v>0</v>
      </c>
      <c r="AM92" s="64">
        <f t="shared" si="168"/>
        <v>0</v>
      </c>
      <c r="AN92" s="64">
        <f t="shared" si="168"/>
        <v>0</v>
      </c>
    </row>
    <row r="93" spans="1:40" s="38" customFormat="1" ht="15.75" customHeight="1" thickTop="1" thickBot="1" x14ac:dyDescent="0.25">
      <c r="A93" s="41" t="s">
        <v>79</v>
      </c>
      <c r="B93" s="42" t="s">
        <v>80</v>
      </c>
      <c r="C93" s="36">
        <v>34000</v>
      </c>
      <c r="D93" s="36"/>
      <c r="E93" s="36">
        <f>C93+D93</f>
        <v>34000</v>
      </c>
      <c r="F93" s="39"/>
      <c r="G93" s="39"/>
      <c r="H93" s="39">
        <f>1500+4240</f>
        <v>5740</v>
      </c>
      <c r="I93" s="39">
        <f>1500+4240</f>
        <v>5740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>
        <f t="shared" ref="AD93:AE93" si="169">SUM(F93+H93+J93+L93+N93+P93+R93+T93+V93+X93+Z93+AB93)</f>
        <v>5740</v>
      </c>
      <c r="AE93" s="36">
        <f t="shared" si="169"/>
        <v>5740</v>
      </c>
      <c r="AF93" s="37">
        <f t="shared" ref="AF93" si="170">SUM(E93-AD93)</f>
        <v>28260</v>
      </c>
      <c r="AG93" s="37">
        <f t="shared" ref="AG93" si="171">SUM(E93-AE93)</f>
        <v>28260</v>
      </c>
      <c r="AH93" s="36">
        <f t="shared" ref="AH93" si="172">AD93/E93*100</f>
        <v>16.882352941176471</v>
      </c>
      <c r="AI93" s="36">
        <f t="shared" ref="AI93" si="173">AE93/E93*100</f>
        <v>16.882352941176471</v>
      </c>
      <c r="AJ93" s="37">
        <f t="shared" si="139"/>
        <v>0</v>
      </c>
      <c r="AK93" s="39"/>
      <c r="AL93" s="39"/>
      <c r="AM93" s="39"/>
      <c r="AN93" s="39"/>
    </row>
    <row r="94" spans="1:40" s="46" customFormat="1" ht="50.45" customHeight="1" thickTop="1" thickBot="1" x14ac:dyDescent="0.3">
      <c r="A94" s="109" t="s">
        <v>140</v>
      </c>
      <c r="B94" s="110" t="s">
        <v>130</v>
      </c>
      <c r="C94" s="111">
        <f>C95+C97</f>
        <v>0</v>
      </c>
      <c r="D94" s="111">
        <f t="shared" ref="D94:AJ94" si="174">D95+D97</f>
        <v>0</v>
      </c>
      <c r="E94" s="111">
        <f t="shared" si="174"/>
        <v>0</v>
      </c>
      <c r="F94" s="111">
        <f t="shared" si="174"/>
        <v>0</v>
      </c>
      <c r="G94" s="111">
        <f t="shared" si="174"/>
        <v>0</v>
      </c>
      <c r="H94" s="111">
        <f t="shared" si="174"/>
        <v>0</v>
      </c>
      <c r="I94" s="111">
        <f t="shared" si="174"/>
        <v>0</v>
      </c>
      <c r="J94" s="111">
        <f t="shared" si="174"/>
        <v>0</v>
      </c>
      <c r="K94" s="111">
        <f t="shared" si="174"/>
        <v>12304.470000000001</v>
      </c>
      <c r="L94" s="111">
        <f t="shared" si="174"/>
        <v>14325.029999999999</v>
      </c>
      <c r="M94" s="111">
        <f t="shared" si="174"/>
        <v>14325.029999999999</v>
      </c>
      <c r="N94" s="111">
        <f t="shared" si="174"/>
        <v>0</v>
      </c>
      <c r="O94" s="111">
        <f t="shared" si="174"/>
        <v>0</v>
      </c>
      <c r="P94" s="111">
        <f t="shared" si="174"/>
        <v>0</v>
      </c>
      <c r="Q94" s="111">
        <f t="shared" si="174"/>
        <v>0</v>
      </c>
      <c r="R94" s="111">
        <f t="shared" si="174"/>
        <v>0</v>
      </c>
      <c r="S94" s="111">
        <f t="shared" si="174"/>
        <v>0</v>
      </c>
      <c r="T94" s="111">
        <f t="shared" si="174"/>
        <v>0</v>
      </c>
      <c r="U94" s="111">
        <f t="shared" si="174"/>
        <v>0</v>
      </c>
      <c r="V94" s="111">
        <f t="shared" si="174"/>
        <v>0</v>
      </c>
      <c r="W94" s="111">
        <f t="shared" si="174"/>
        <v>0</v>
      </c>
      <c r="X94" s="111">
        <f t="shared" si="174"/>
        <v>0</v>
      </c>
      <c r="Y94" s="111">
        <f t="shared" si="174"/>
        <v>0</v>
      </c>
      <c r="Z94" s="111">
        <f t="shared" si="174"/>
        <v>0</v>
      </c>
      <c r="AA94" s="111">
        <f t="shared" si="174"/>
        <v>0</v>
      </c>
      <c r="AB94" s="111">
        <f t="shared" si="174"/>
        <v>0</v>
      </c>
      <c r="AC94" s="111">
        <f t="shared" si="174"/>
        <v>0</v>
      </c>
      <c r="AD94" s="111">
        <f t="shared" si="174"/>
        <v>14325.029999999999</v>
      </c>
      <c r="AE94" s="111">
        <f t="shared" si="174"/>
        <v>26629.5</v>
      </c>
      <c r="AF94" s="111">
        <f t="shared" si="174"/>
        <v>-14325.029999999999</v>
      </c>
      <c r="AG94" s="111">
        <f t="shared" si="174"/>
        <v>-26629.5</v>
      </c>
      <c r="AH94" s="111" t="e">
        <f t="shared" si="174"/>
        <v>#DIV/0!</v>
      </c>
      <c r="AI94" s="111" t="e">
        <f t="shared" si="174"/>
        <v>#DIV/0!</v>
      </c>
      <c r="AJ94" s="111">
        <f t="shared" si="174"/>
        <v>0</v>
      </c>
      <c r="AK94" s="111">
        <f t="shared" ref="AK94:AL94" si="175">AK95+AK97</f>
        <v>0</v>
      </c>
      <c r="AL94" s="111">
        <f t="shared" si="175"/>
        <v>0</v>
      </c>
      <c r="AM94" s="111">
        <f t="shared" ref="AM94:AN94" si="176">AM95+AM97</f>
        <v>0</v>
      </c>
      <c r="AN94" s="111">
        <f t="shared" si="176"/>
        <v>0</v>
      </c>
    </row>
    <row r="95" spans="1:40" s="38" customFormat="1" ht="20.100000000000001" customHeight="1" thickTop="1" thickBot="1" x14ac:dyDescent="0.3">
      <c r="A95" s="62" t="s">
        <v>61</v>
      </c>
      <c r="B95" s="65" t="s">
        <v>62</v>
      </c>
      <c r="C95" s="64">
        <f t="shared" ref="C95:AN95" si="177">SUM(C96:C96)</f>
        <v>0</v>
      </c>
      <c r="D95" s="64">
        <f t="shared" si="177"/>
        <v>0</v>
      </c>
      <c r="E95" s="64">
        <f t="shared" si="177"/>
        <v>0</v>
      </c>
      <c r="F95" s="64">
        <f t="shared" si="177"/>
        <v>0</v>
      </c>
      <c r="G95" s="64">
        <f t="shared" si="177"/>
        <v>0</v>
      </c>
      <c r="H95" s="64">
        <f t="shared" si="177"/>
        <v>0</v>
      </c>
      <c r="I95" s="64">
        <f t="shared" si="177"/>
        <v>0</v>
      </c>
      <c r="J95" s="64">
        <f t="shared" si="177"/>
        <v>0</v>
      </c>
      <c r="K95" s="64">
        <f t="shared" si="177"/>
        <v>6031.35</v>
      </c>
      <c r="L95" s="64">
        <f t="shared" si="177"/>
        <v>0</v>
      </c>
      <c r="M95" s="64">
        <f t="shared" si="177"/>
        <v>0</v>
      </c>
      <c r="N95" s="64">
        <f t="shared" si="177"/>
        <v>0</v>
      </c>
      <c r="O95" s="64">
        <f t="shared" si="177"/>
        <v>0</v>
      </c>
      <c r="P95" s="64">
        <f t="shared" si="177"/>
        <v>0</v>
      </c>
      <c r="Q95" s="64">
        <f t="shared" si="177"/>
        <v>0</v>
      </c>
      <c r="R95" s="64">
        <f t="shared" si="177"/>
        <v>0</v>
      </c>
      <c r="S95" s="64">
        <f t="shared" si="177"/>
        <v>0</v>
      </c>
      <c r="T95" s="64">
        <f t="shared" si="177"/>
        <v>0</v>
      </c>
      <c r="U95" s="64">
        <f t="shared" si="177"/>
        <v>0</v>
      </c>
      <c r="V95" s="64">
        <f t="shared" si="177"/>
        <v>0</v>
      </c>
      <c r="W95" s="64">
        <f t="shared" si="177"/>
        <v>0</v>
      </c>
      <c r="X95" s="64">
        <f t="shared" si="177"/>
        <v>0</v>
      </c>
      <c r="Y95" s="64">
        <f t="shared" si="177"/>
        <v>0</v>
      </c>
      <c r="Z95" s="64">
        <f t="shared" si="177"/>
        <v>0</v>
      </c>
      <c r="AA95" s="64">
        <f t="shared" si="177"/>
        <v>0</v>
      </c>
      <c r="AB95" s="64">
        <f t="shared" si="177"/>
        <v>0</v>
      </c>
      <c r="AC95" s="64">
        <f t="shared" si="177"/>
        <v>0</v>
      </c>
      <c r="AD95" s="64">
        <f t="shared" si="177"/>
        <v>0</v>
      </c>
      <c r="AE95" s="64">
        <f t="shared" si="177"/>
        <v>6031.35</v>
      </c>
      <c r="AF95" s="64">
        <f t="shared" si="177"/>
        <v>0</v>
      </c>
      <c r="AG95" s="64">
        <f t="shared" si="177"/>
        <v>-6031.35</v>
      </c>
      <c r="AH95" s="64" t="e">
        <f t="shared" si="177"/>
        <v>#DIV/0!</v>
      </c>
      <c r="AI95" s="64" t="e">
        <f t="shared" si="177"/>
        <v>#DIV/0!</v>
      </c>
      <c r="AJ95" s="64">
        <f t="shared" si="177"/>
        <v>0</v>
      </c>
      <c r="AK95" s="64">
        <f t="shared" si="177"/>
        <v>0</v>
      </c>
      <c r="AL95" s="64">
        <f t="shared" si="177"/>
        <v>0</v>
      </c>
      <c r="AM95" s="64">
        <f t="shared" si="177"/>
        <v>0</v>
      </c>
      <c r="AN95" s="64">
        <f t="shared" si="177"/>
        <v>0</v>
      </c>
    </row>
    <row r="96" spans="1:40" s="38" customFormat="1" ht="15.75" customHeight="1" thickTop="1" thickBot="1" x14ac:dyDescent="0.25">
      <c r="A96" s="41" t="s">
        <v>69</v>
      </c>
      <c r="B96" s="42" t="s">
        <v>70</v>
      </c>
      <c r="C96" s="36"/>
      <c r="D96" s="36"/>
      <c r="E96" s="36">
        <f t="shared" ref="E96" si="178">C96+D96</f>
        <v>0</v>
      </c>
      <c r="F96" s="39"/>
      <c r="G96" s="39"/>
      <c r="H96" s="39"/>
      <c r="I96" s="39"/>
      <c r="J96" s="39"/>
      <c r="K96" s="117">
        <v>6031.35</v>
      </c>
      <c r="L96" s="39"/>
      <c r="M96" s="39"/>
      <c r="N96" s="39"/>
      <c r="O96" s="39"/>
      <c r="P96" s="39"/>
      <c r="Q96" s="39"/>
      <c r="R96" s="39"/>
      <c r="S96" s="39"/>
      <c r="T96" s="60"/>
      <c r="U96" s="39"/>
      <c r="V96" s="39"/>
      <c r="W96" s="39"/>
      <c r="X96" s="39"/>
      <c r="Y96" s="39"/>
      <c r="Z96" s="39"/>
      <c r="AA96" s="39"/>
      <c r="AB96" s="60"/>
      <c r="AC96" s="39"/>
      <c r="AD96" s="39">
        <f t="shared" ref="AD96:AE96" si="179">SUM(F96+H96+J96+L96+N96+P96+R96+T96+V96+X96+Z96+AB96)</f>
        <v>0</v>
      </c>
      <c r="AE96" s="36">
        <f t="shared" si="179"/>
        <v>6031.35</v>
      </c>
      <c r="AF96" s="37">
        <f t="shared" ref="AF96" si="180">SUM(E96-AD96)</f>
        <v>0</v>
      </c>
      <c r="AG96" s="37">
        <f t="shared" ref="AG96" si="181">SUM(E96-AE96)</f>
        <v>-6031.35</v>
      </c>
      <c r="AH96" s="36" t="e">
        <f t="shared" ref="AH96" si="182">AD96/E96*100</f>
        <v>#DIV/0!</v>
      </c>
      <c r="AI96" s="36" t="e">
        <f t="shared" ref="AI96" si="183">AE96/E96*100</f>
        <v>#DIV/0!</v>
      </c>
      <c r="AJ96" s="37">
        <f t="shared" si="139"/>
        <v>0</v>
      </c>
      <c r="AK96" s="39"/>
      <c r="AL96" s="39"/>
      <c r="AM96" s="39"/>
      <c r="AN96" s="39"/>
    </row>
    <row r="97" spans="1:40" s="38" customFormat="1" ht="20.100000000000001" customHeight="1" thickTop="1" thickBot="1" x14ac:dyDescent="0.3">
      <c r="A97" s="62" t="s">
        <v>77</v>
      </c>
      <c r="B97" s="68" t="s">
        <v>78</v>
      </c>
      <c r="C97" s="64">
        <f>C98</f>
        <v>0</v>
      </c>
      <c r="D97" s="64">
        <f t="shared" ref="D97:AN97" si="184">D98</f>
        <v>0</v>
      </c>
      <c r="E97" s="64">
        <f t="shared" si="184"/>
        <v>0</v>
      </c>
      <c r="F97" s="64">
        <f t="shared" si="184"/>
        <v>0</v>
      </c>
      <c r="G97" s="64">
        <f t="shared" si="184"/>
        <v>0</v>
      </c>
      <c r="H97" s="64">
        <f t="shared" si="184"/>
        <v>0</v>
      </c>
      <c r="I97" s="64">
        <f t="shared" si="184"/>
        <v>0</v>
      </c>
      <c r="J97" s="64">
        <f t="shared" si="184"/>
        <v>0</v>
      </c>
      <c r="K97" s="64">
        <f t="shared" si="184"/>
        <v>6273.12</v>
      </c>
      <c r="L97" s="64">
        <f t="shared" si="184"/>
        <v>14325.029999999999</v>
      </c>
      <c r="M97" s="64">
        <f t="shared" si="184"/>
        <v>14325.029999999999</v>
      </c>
      <c r="N97" s="64">
        <f t="shared" si="184"/>
        <v>0</v>
      </c>
      <c r="O97" s="64">
        <f t="shared" si="184"/>
        <v>0</v>
      </c>
      <c r="P97" s="64">
        <f t="shared" si="184"/>
        <v>0</v>
      </c>
      <c r="Q97" s="64">
        <f t="shared" si="184"/>
        <v>0</v>
      </c>
      <c r="R97" s="64">
        <f t="shared" si="184"/>
        <v>0</v>
      </c>
      <c r="S97" s="64">
        <f t="shared" si="184"/>
        <v>0</v>
      </c>
      <c r="T97" s="64">
        <f t="shared" si="184"/>
        <v>0</v>
      </c>
      <c r="U97" s="64">
        <f t="shared" si="184"/>
        <v>0</v>
      </c>
      <c r="V97" s="64">
        <f t="shared" si="184"/>
        <v>0</v>
      </c>
      <c r="W97" s="64">
        <f t="shared" si="184"/>
        <v>0</v>
      </c>
      <c r="X97" s="64">
        <f t="shared" si="184"/>
        <v>0</v>
      </c>
      <c r="Y97" s="64">
        <f t="shared" si="184"/>
        <v>0</v>
      </c>
      <c r="Z97" s="64">
        <f t="shared" si="184"/>
        <v>0</v>
      </c>
      <c r="AA97" s="64">
        <f t="shared" si="184"/>
        <v>0</v>
      </c>
      <c r="AB97" s="64">
        <f t="shared" si="184"/>
        <v>0</v>
      </c>
      <c r="AC97" s="64">
        <f t="shared" si="184"/>
        <v>0</v>
      </c>
      <c r="AD97" s="64">
        <f t="shared" si="184"/>
        <v>14325.029999999999</v>
      </c>
      <c r="AE97" s="64">
        <f t="shared" si="184"/>
        <v>20598.149999999998</v>
      </c>
      <c r="AF97" s="64">
        <f t="shared" si="184"/>
        <v>-14325.029999999999</v>
      </c>
      <c r="AG97" s="64">
        <f t="shared" si="184"/>
        <v>-20598.149999999998</v>
      </c>
      <c r="AH97" s="64" t="e">
        <f t="shared" si="184"/>
        <v>#DIV/0!</v>
      </c>
      <c r="AI97" s="64" t="e">
        <f t="shared" si="184"/>
        <v>#DIV/0!</v>
      </c>
      <c r="AJ97" s="64">
        <f t="shared" si="184"/>
        <v>0</v>
      </c>
      <c r="AK97" s="64">
        <f t="shared" si="184"/>
        <v>0</v>
      </c>
      <c r="AL97" s="64">
        <f t="shared" si="184"/>
        <v>0</v>
      </c>
      <c r="AM97" s="64">
        <f t="shared" si="184"/>
        <v>0</v>
      </c>
      <c r="AN97" s="64">
        <f t="shared" si="184"/>
        <v>0</v>
      </c>
    </row>
    <row r="98" spans="1:40" s="38" customFormat="1" ht="15.75" customHeight="1" thickTop="1" thickBot="1" x14ac:dyDescent="0.25">
      <c r="A98" s="41" t="s">
        <v>75</v>
      </c>
      <c r="B98" s="42" t="s">
        <v>76</v>
      </c>
      <c r="C98" s="36"/>
      <c r="D98" s="36"/>
      <c r="E98" s="36">
        <f>C98+D98</f>
        <v>0</v>
      </c>
      <c r="F98" s="39"/>
      <c r="G98" s="39"/>
      <c r="H98" s="39"/>
      <c r="I98" s="39"/>
      <c r="J98" s="39"/>
      <c r="K98" s="117">
        <v>6273.12</v>
      </c>
      <c r="L98" s="117">
        <f>3168.46+11156.57</f>
        <v>14325.029999999999</v>
      </c>
      <c r="M98" s="117">
        <f>3168.46+11156.57</f>
        <v>14325.029999999999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>
        <f t="shared" ref="AD98:AE98" si="185">SUM(F98+H98+J98+L98+N98+P98+R98+T98+V98+X98+Z98+AB98)</f>
        <v>14325.029999999999</v>
      </c>
      <c r="AE98" s="36">
        <f t="shared" si="185"/>
        <v>20598.149999999998</v>
      </c>
      <c r="AF98" s="37">
        <f t="shared" ref="AF98" si="186">SUM(E98-AD98)</f>
        <v>-14325.029999999999</v>
      </c>
      <c r="AG98" s="37">
        <f t="shared" ref="AG98" si="187">SUM(E98-AE98)</f>
        <v>-20598.149999999998</v>
      </c>
      <c r="AH98" s="36" t="e">
        <f t="shared" ref="AH98" si="188">AD98/E98*100</f>
        <v>#DIV/0!</v>
      </c>
      <c r="AI98" s="36" t="e">
        <f t="shared" ref="AI98" si="189">AE98/E98*100</f>
        <v>#DIV/0!</v>
      </c>
      <c r="AJ98" s="37">
        <f t="shared" si="139"/>
        <v>0</v>
      </c>
      <c r="AK98" s="39"/>
      <c r="AL98" s="39"/>
      <c r="AM98" s="39"/>
      <c r="AN98" s="39"/>
    </row>
    <row r="99" spans="1:40" s="46" customFormat="1" ht="50.45" customHeight="1" thickTop="1" thickBot="1" x14ac:dyDescent="0.3">
      <c r="A99" s="109" t="s">
        <v>137</v>
      </c>
      <c r="B99" s="110" t="s">
        <v>130</v>
      </c>
      <c r="C99" s="111">
        <f t="shared" ref="C99:AJ99" si="190">C100+C102+C104</f>
        <v>1000</v>
      </c>
      <c r="D99" s="111">
        <f t="shared" si="190"/>
        <v>0</v>
      </c>
      <c r="E99" s="111">
        <f t="shared" si="190"/>
        <v>1000</v>
      </c>
      <c r="F99" s="111">
        <f t="shared" si="190"/>
        <v>0</v>
      </c>
      <c r="G99" s="111">
        <f t="shared" si="190"/>
        <v>0</v>
      </c>
      <c r="H99" s="111">
        <f t="shared" si="190"/>
        <v>0</v>
      </c>
      <c r="I99" s="111">
        <f t="shared" si="190"/>
        <v>0</v>
      </c>
      <c r="J99" s="111">
        <f t="shared" si="190"/>
        <v>0</v>
      </c>
      <c r="K99" s="111">
        <f t="shared" si="190"/>
        <v>0</v>
      </c>
      <c r="L99" s="111">
        <f t="shared" si="190"/>
        <v>0</v>
      </c>
      <c r="M99" s="111">
        <f t="shared" si="190"/>
        <v>0</v>
      </c>
      <c r="N99" s="111">
        <f t="shared" si="190"/>
        <v>0</v>
      </c>
      <c r="O99" s="111">
        <f t="shared" si="190"/>
        <v>0</v>
      </c>
      <c r="P99" s="111">
        <f t="shared" si="190"/>
        <v>0</v>
      </c>
      <c r="Q99" s="111">
        <f t="shared" si="190"/>
        <v>0</v>
      </c>
      <c r="R99" s="111">
        <f t="shared" si="190"/>
        <v>0</v>
      </c>
      <c r="S99" s="111">
        <f t="shared" si="190"/>
        <v>0</v>
      </c>
      <c r="T99" s="111">
        <f t="shared" si="190"/>
        <v>0</v>
      </c>
      <c r="U99" s="111">
        <f t="shared" si="190"/>
        <v>0</v>
      </c>
      <c r="V99" s="111">
        <f t="shared" si="190"/>
        <v>0</v>
      </c>
      <c r="W99" s="111">
        <f t="shared" si="190"/>
        <v>0</v>
      </c>
      <c r="X99" s="111">
        <f t="shared" si="190"/>
        <v>0</v>
      </c>
      <c r="Y99" s="111">
        <f t="shared" si="190"/>
        <v>0</v>
      </c>
      <c r="Z99" s="111">
        <f t="shared" si="190"/>
        <v>0</v>
      </c>
      <c r="AA99" s="111">
        <f t="shared" si="190"/>
        <v>0</v>
      </c>
      <c r="AB99" s="111">
        <f t="shared" si="190"/>
        <v>0</v>
      </c>
      <c r="AC99" s="111">
        <f t="shared" si="190"/>
        <v>0</v>
      </c>
      <c r="AD99" s="111">
        <f t="shared" si="190"/>
        <v>0</v>
      </c>
      <c r="AE99" s="111">
        <f t="shared" si="190"/>
        <v>0</v>
      </c>
      <c r="AF99" s="111">
        <f t="shared" si="190"/>
        <v>1000</v>
      </c>
      <c r="AG99" s="111">
        <f t="shared" si="190"/>
        <v>1000</v>
      </c>
      <c r="AH99" s="111">
        <f t="shared" si="190"/>
        <v>0</v>
      </c>
      <c r="AI99" s="111">
        <f t="shared" si="190"/>
        <v>0</v>
      </c>
      <c r="AJ99" s="111">
        <f t="shared" si="190"/>
        <v>0</v>
      </c>
      <c r="AK99" s="111">
        <f t="shared" ref="AK99:AL99" si="191">AK100+AK102+AK104</f>
        <v>0</v>
      </c>
      <c r="AL99" s="111">
        <f t="shared" si="191"/>
        <v>0</v>
      </c>
      <c r="AM99" s="111">
        <f t="shared" ref="AM99:AN99" si="192">AM100+AM102+AM104</f>
        <v>0</v>
      </c>
      <c r="AN99" s="111">
        <f t="shared" si="192"/>
        <v>0</v>
      </c>
    </row>
    <row r="100" spans="1:40" s="38" customFormat="1" ht="20.100000000000001" customHeight="1" thickTop="1" thickBot="1" x14ac:dyDescent="0.3">
      <c r="A100" s="54" t="s">
        <v>49</v>
      </c>
      <c r="B100" s="55" t="s">
        <v>50</v>
      </c>
      <c r="C100" s="56">
        <f t="shared" ref="C100:AN100" si="193">SUM(C101:C101)</f>
        <v>100</v>
      </c>
      <c r="D100" s="56">
        <f t="shared" si="193"/>
        <v>0</v>
      </c>
      <c r="E100" s="56">
        <f t="shared" si="193"/>
        <v>100</v>
      </c>
      <c r="F100" s="56">
        <f t="shared" si="193"/>
        <v>0</v>
      </c>
      <c r="G100" s="56">
        <f t="shared" si="193"/>
        <v>0</v>
      </c>
      <c r="H100" s="56">
        <f t="shared" si="193"/>
        <v>0</v>
      </c>
      <c r="I100" s="56">
        <f t="shared" si="193"/>
        <v>0</v>
      </c>
      <c r="J100" s="56">
        <f t="shared" si="193"/>
        <v>0</v>
      </c>
      <c r="K100" s="56">
        <f t="shared" si="193"/>
        <v>0</v>
      </c>
      <c r="L100" s="56">
        <f t="shared" si="193"/>
        <v>0</v>
      </c>
      <c r="M100" s="56">
        <f t="shared" si="193"/>
        <v>0</v>
      </c>
      <c r="N100" s="56">
        <f t="shared" si="193"/>
        <v>0</v>
      </c>
      <c r="O100" s="56">
        <f t="shared" si="193"/>
        <v>0</v>
      </c>
      <c r="P100" s="56">
        <f t="shared" si="193"/>
        <v>0</v>
      </c>
      <c r="Q100" s="56">
        <f t="shared" si="193"/>
        <v>0</v>
      </c>
      <c r="R100" s="56">
        <f t="shared" si="193"/>
        <v>0</v>
      </c>
      <c r="S100" s="56">
        <f t="shared" si="193"/>
        <v>0</v>
      </c>
      <c r="T100" s="56">
        <f t="shared" si="193"/>
        <v>0</v>
      </c>
      <c r="U100" s="56">
        <f t="shared" si="193"/>
        <v>0</v>
      </c>
      <c r="V100" s="56">
        <f t="shared" si="193"/>
        <v>0</v>
      </c>
      <c r="W100" s="56">
        <f t="shared" si="193"/>
        <v>0</v>
      </c>
      <c r="X100" s="56">
        <f t="shared" si="193"/>
        <v>0</v>
      </c>
      <c r="Y100" s="56">
        <f t="shared" si="193"/>
        <v>0</v>
      </c>
      <c r="Z100" s="56">
        <f t="shared" si="193"/>
        <v>0</v>
      </c>
      <c r="AA100" s="56">
        <f t="shared" si="193"/>
        <v>0</v>
      </c>
      <c r="AB100" s="56">
        <f t="shared" si="193"/>
        <v>0</v>
      </c>
      <c r="AC100" s="56">
        <f t="shared" si="193"/>
        <v>0</v>
      </c>
      <c r="AD100" s="56">
        <f t="shared" si="193"/>
        <v>0</v>
      </c>
      <c r="AE100" s="56">
        <f t="shared" si="193"/>
        <v>0</v>
      </c>
      <c r="AF100" s="56">
        <f t="shared" si="193"/>
        <v>100</v>
      </c>
      <c r="AG100" s="56">
        <f t="shared" si="193"/>
        <v>100</v>
      </c>
      <c r="AH100" s="56">
        <f t="shared" si="193"/>
        <v>0</v>
      </c>
      <c r="AI100" s="56">
        <f t="shared" si="193"/>
        <v>0</v>
      </c>
      <c r="AJ100" s="56">
        <f t="shared" si="193"/>
        <v>0</v>
      </c>
      <c r="AK100" s="56">
        <f t="shared" si="193"/>
        <v>0</v>
      </c>
      <c r="AL100" s="56">
        <f t="shared" si="193"/>
        <v>0</v>
      </c>
      <c r="AM100" s="56">
        <f t="shared" si="193"/>
        <v>0</v>
      </c>
      <c r="AN100" s="56">
        <f t="shared" si="193"/>
        <v>0</v>
      </c>
    </row>
    <row r="101" spans="1:40" s="38" customFormat="1" ht="15.75" customHeight="1" thickTop="1" thickBot="1" x14ac:dyDescent="0.25">
      <c r="A101" s="34" t="s">
        <v>51</v>
      </c>
      <c r="B101" s="35" t="s">
        <v>52</v>
      </c>
      <c r="C101" s="36">
        <v>100</v>
      </c>
      <c r="D101" s="36"/>
      <c r="E101" s="36">
        <f>C101+D101</f>
        <v>100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40"/>
      <c r="U101" s="36"/>
      <c r="V101" s="36"/>
      <c r="W101" s="36"/>
      <c r="X101" s="36"/>
      <c r="Y101" s="36"/>
      <c r="Z101" s="40"/>
      <c r="AA101" s="36"/>
      <c r="AB101" s="40"/>
      <c r="AC101" s="36"/>
      <c r="AD101" s="36">
        <f t="shared" ref="AD101:AE101" si="194">SUM(F101+H101+J101+L101+N101+P101+R101+T101+V101+X101+Z101+AB101)</f>
        <v>0</v>
      </c>
      <c r="AE101" s="36">
        <f t="shared" si="194"/>
        <v>0</v>
      </c>
      <c r="AF101" s="37">
        <f>SUM(E101-AD101)</f>
        <v>100</v>
      </c>
      <c r="AG101" s="37">
        <f>SUM(E101-AE101)</f>
        <v>100</v>
      </c>
      <c r="AH101" s="57">
        <f t="shared" ref="AH101" si="195">AD101/E101*100</f>
        <v>0</v>
      </c>
      <c r="AI101" s="36">
        <f t="shared" ref="AI101" si="196">AE101/E101*100</f>
        <v>0</v>
      </c>
      <c r="AJ101" s="37">
        <f t="shared" si="139"/>
        <v>0</v>
      </c>
      <c r="AK101" s="36"/>
      <c r="AL101" s="36"/>
      <c r="AM101" s="36"/>
      <c r="AN101" s="36"/>
    </row>
    <row r="102" spans="1:40" s="38" customFormat="1" ht="20.100000000000001" customHeight="1" thickTop="1" thickBot="1" x14ac:dyDescent="0.3">
      <c r="A102" s="62" t="s">
        <v>61</v>
      </c>
      <c r="B102" s="65" t="s">
        <v>62</v>
      </c>
      <c r="C102" s="64">
        <f t="shared" ref="C102:AN102" si="197">SUM(C103:C103)</f>
        <v>500</v>
      </c>
      <c r="D102" s="64">
        <f t="shared" si="197"/>
        <v>0</v>
      </c>
      <c r="E102" s="64">
        <f t="shared" si="197"/>
        <v>500</v>
      </c>
      <c r="F102" s="64">
        <f t="shared" si="197"/>
        <v>0</v>
      </c>
      <c r="G102" s="64">
        <f t="shared" si="197"/>
        <v>0</v>
      </c>
      <c r="H102" s="64">
        <f t="shared" si="197"/>
        <v>0</v>
      </c>
      <c r="I102" s="64">
        <f t="shared" si="197"/>
        <v>0</v>
      </c>
      <c r="J102" s="64">
        <f t="shared" si="197"/>
        <v>0</v>
      </c>
      <c r="K102" s="64">
        <f t="shared" si="197"/>
        <v>0</v>
      </c>
      <c r="L102" s="64">
        <f t="shared" si="197"/>
        <v>0</v>
      </c>
      <c r="M102" s="64">
        <f t="shared" si="197"/>
        <v>0</v>
      </c>
      <c r="N102" s="64">
        <f t="shared" si="197"/>
        <v>0</v>
      </c>
      <c r="O102" s="64">
        <f t="shared" si="197"/>
        <v>0</v>
      </c>
      <c r="P102" s="64">
        <f t="shared" si="197"/>
        <v>0</v>
      </c>
      <c r="Q102" s="64">
        <f t="shared" si="197"/>
        <v>0</v>
      </c>
      <c r="R102" s="64">
        <f t="shared" si="197"/>
        <v>0</v>
      </c>
      <c r="S102" s="64">
        <f t="shared" si="197"/>
        <v>0</v>
      </c>
      <c r="T102" s="64">
        <f t="shared" si="197"/>
        <v>0</v>
      </c>
      <c r="U102" s="64">
        <f t="shared" si="197"/>
        <v>0</v>
      </c>
      <c r="V102" s="64">
        <f t="shared" si="197"/>
        <v>0</v>
      </c>
      <c r="W102" s="64">
        <f t="shared" si="197"/>
        <v>0</v>
      </c>
      <c r="X102" s="64">
        <f t="shared" si="197"/>
        <v>0</v>
      </c>
      <c r="Y102" s="64">
        <f t="shared" si="197"/>
        <v>0</v>
      </c>
      <c r="Z102" s="64">
        <f t="shared" si="197"/>
        <v>0</v>
      </c>
      <c r="AA102" s="64">
        <f t="shared" si="197"/>
        <v>0</v>
      </c>
      <c r="AB102" s="64">
        <f t="shared" si="197"/>
        <v>0</v>
      </c>
      <c r="AC102" s="64">
        <f t="shared" si="197"/>
        <v>0</v>
      </c>
      <c r="AD102" s="64">
        <f t="shared" si="197"/>
        <v>0</v>
      </c>
      <c r="AE102" s="64">
        <f t="shared" si="197"/>
        <v>0</v>
      </c>
      <c r="AF102" s="64">
        <f t="shared" si="197"/>
        <v>500</v>
      </c>
      <c r="AG102" s="64">
        <f t="shared" si="197"/>
        <v>500</v>
      </c>
      <c r="AH102" s="64">
        <f t="shared" si="197"/>
        <v>0</v>
      </c>
      <c r="AI102" s="64">
        <f t="shared" si="197"/>
        <v>0</v>
      </c>
      <c r="AJ102" s="64">
        <f t="shared" si="197"/>
        <v>0</v>
      </c>
      <c r="AK102" s="64">
        <f t="shared" si="197"/>
        <v>0</v>
      </c>
      <c r="AL102" s="64">
        <f t="shared" si="197"/>
        <v>0</v>
      </c>
      <c r="AM102" s="64">
        <f t="shared" si="197"/>
        <v>0</v>
      </c>
      <c r="AN102" s="64">
        <f t="shared" si="197"/>
        <v>0</v>
      </c>
    </row>
    <row r="103" spans="1:40" s="38" customFormat="1" ht="15.75" customHeight="1" thickTop="1" thickBot="1" x14ac:dyDescent="0.25">
      <c r="A103" s="41" t="s">
        <v>69</v>
      </c>
      <c r="B103" s="42" t="s">
        <v>70</v>
      </c>
      <c r="C103" s="36">
        <v>500</v>
      </c>
      <c r="D103" s="36"/>
      <c r="E103" s="36">
        <f t="shared" ref="E103" si="198">C103+D103</f>
        <v>500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60"/>
      <c r="U103" s="39"/>
      <c r="V103" s="39"/>
      <c r="W103" s="39"/>
      <c r="X103" s="39"/>
      <c r="Y103" s="39"/>
      <c r="Z103" s="39"/>
      <c r="AA103" s="39"/>
      <c r="AB103" s="60"/>
      <c r="AC103" s="39"/>
      <c r="AD103" s="39">
        <f t="shared" ref="AD103:AE103" si="199">SUM(F103+H103+J103+L103+N103+P103+R103+T103+V103+X103+Z103+AB103)</f>
        <v>0</v>
      </c>
      <c r="AE103" s="36">
        <f t="shared" si="199"/>
        <v>0</v>
      </c>
      <c r="AF103" s="37">
        <f t="shared" ref="AF103" si="200">SUM(E103-AD103)</f>
        <v>500</v>
      </c>
      <c r="AG103" s="37">
        <f t="shared" ref="AG103" si="201">SUM(E103-AE103)</f>
        <v>500</v>
      </c>
      <c r="AH103" s="36">
        <f t="shared" ref="AH103" si="202">AD103/E103*100</f>
        <v>0</v>
      </c>
      <c r="AI103" s="36">
        <f t="shared" ref="AI103" si="203">AE103/E103*100</f>
        <v>0</v>
      </c>
      <c r="AJ103" s="37">
        <f t="shared" si="139"/>
        <v>0</v>
      </c>
      <c r="AK103" s="39"/>
      <c r="AL103" s="39"/>
      <c r="AM103" s="39"/>
      <c r="AN103" s="39"/>
    </row>
    <row r="104" spans="1:40" s="38" customFormat="1" ht="20.100000000000001" customHeight="1" thickTop="1" thickBot="1" x14ac:dyDescent="0.3">
      <c r="A104" s="62" t="s">
        <v>77</v>
      </c>
      <c r="B104" s="68" t="s">
        <v>78</v>
      </c>
      <c r="C104" s="64">
        <f>C105</f>
        <v>400</v>
      </c>
      <c r="D104" s="64">
        <f t="shared" ref="D104:AN104" si="204">D105</f>
        <v>0</v>
      </c>
      <c r="E104" s="64">
        <f t="shared" si="204"/>
        <v>400</v>
      </c>
      <c r="F104" s="64">
        <f t="shared" si="204"/>
        <v>0</v>
      </c>
      <c r="G104" s="64">
        <f t="shared" si="204"/>
        <v>0</v>
      </c>
      <c r="H104" s="64">
        <f t="shared" si="204"/>
        <v>0</v>
      </c>
      <c r="I104" s="64">
        <f t="shared" si="204"/>
        <v>0</v>
      </c>
      <c r="J104" s="64">
        <f t="shared" si="204"/>
        <v>0</v>
      </c>
      <c r="K104" s="64">
        <f t="shared" si="204"/>
        <v>0</v>
      </c>
      <c r="L104" s="64">
        <f t="shared" si="204"/>
        <v>0</v>
      </c>
      <c r="M104" s="64">
        <f t="shared" si="204"/>
        <v>0</v>
      </c>
      <c r="N104" s="64">
        <f t="shared" si="204"/>
        <v>0</v>
      </c>
      <c r="O104" s="64">
        <f t="shared" si="204"/>
        <v>0</v>
      </c>
      <c r="P104" s="64">
        <f t="shared" si="204"/>
        <v>0</v>
      </c>
      <c r="Q104" s="64">
        <f t="shared" si="204"/>
        <v>0</v>
      </c>
      <c r="R104" s="64">
        <f t="shared" si="204"/>
        <v>0</v>
      </c>
      <c r="S104" s="64">
        <f t="shared" si="204"/>
        <v>0</v>
      </c>
      <c r="T104" s="64">
        <f t="shared" si="204"/>
        <v>0</v>
      </c>
      <c r="U104" s="64">
        <f t="shared" si="204"/>
        <v>0</v>
      </c>
      <c r="V104" s="64">
        <f t="shared" si="204"/>
        <v>0</v>
      </c>
      <c r="W104" s="64">
        <f t="shared" si="204"/>
        <v>0</v>
      </c>
      <c r="X104" s="64">
        <f t="shared" si="204"/>
        <v>0</v>
      </c>
      <c r="Y104" s="64">
        <f t="shared" si="204"/>
        <v>0</v>
      </c>
      <c r="Z104" s="64">
        <f t="shared" si="204"/>
        <v>0</v>
      </c>
      <c r="AA104" s="64">
        <f t="shared" si="204"/>
        <v>0</v>
      </c>
      <c r="AB104" s="64">
        <f t="shared" si="204"/>
        <v>0</v>
      </c>
      <c r="AC104" s="64">
        <f t="shared" si="204"/>
        <v>0</v>
      </c>
      <c r="AD104" s="64">
        <f t="shared" si="204"/>
        <v>0</v>
      </c>
      <c r="AE104" s="64">
        <f t="shared" si="204"/>
        <v>0</v>
      </c>
      <c r="AF104" s="64">
        <f t="shared" si="204"/>
        <v>400</v>
      </c>
      <c r="AG104" s="64">
        <f t="shared" si="204"/>
        <v>400</v>
      </c>
      <c r="AH104" s="64">
        <f t="shared" si="204"/>
        <v>0</v>
      </c>
      <c r="AI104" s="64">
        <f t="shared" si="204"/>
        <v>0</v>
      </c>
      <c r="AJ104" s="64">
        <f t="shared" si="204"/>
        <v>0</v>
      </c>
      <c r="AK104" s="64">
        <f t="shared" si="204"/>
        <v>0</v>
      </c>
      <c r="AL104" s="64">
        <f t="shared" si="204"/>
        <v>0</v>
      </c>
      <c r="AM104" s="64">
        <f t="shared" si="204"/>
        <v>0</v>
      </c>
      <c r="AN104" s="64">
        <f t="shared" si="204"/>
        <v>0</v>
      </c>
    </row>
    <row r="105" spans="1:40" s="38" customFormat="1" ht="15.75" customHeight="1" thickTop="1" thickBot="1" x14ac:dyDescent="0.25">
      <c r="A105" s="41" t="s">
        <v>79</v>
      </c>
      <c r="B105" s="42" t="s">
        <v>80</v>
      </c>
      <c r="C105" s="36">
        <v>400</v>
      </c>
      <c r="D105" s="36"/>
      <c r="E105" s="36">
        <f>C105+D105</f>
        <v>400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>
        <f t="shared" ref="AD105:AE105" si="205">SUM(F105+H105+J105+L105+N105+P105+R105+T105+V105+X105+Z105+AB105)</f>
        <v>0</v>
      </c>
      <c r="AE105" s="36">
        <f t="shared" si="205"/>
        <v>0</v>
      </c>
      <c r="AF105" s="37">
        <f t="shared" ref="AF105" si="206">SUM(E105-AD105)</f>
        <v>400</v>
      </c>
      <c r="AG105" s="37">
        <f t="shared" ref="AG105" si="207">SUM(E105-AE105)</f>
        <v>400</v>
      </c>
      <c r="AH105" s="36">
        <f t="shared" ref="AH105" si="208">AD105/E105*100</f>
        <v>0</v>
      </c>
      <c r="AI105" s="36">
        <f t="shared" ref="AI105" si="209">AE105/E105*100</f>
        <v>0</v>
      </c>
      <c r="AJ105" s="37">
        <f t="shared" si="139"/>
        <v>0</v>
      </c>
      <c r="AK105" s="39"/>
      <c r="AL105" s="39"/>
      <c r="AM105" s="39"/>
      <c r="AN105" s="39"/>
    </row>
    <row r="106" spans="1:40" s="46" customFormat="1" ht="42" customHeight="1" thickTop="1" thickBot="1" x14ac:dyDescent="0.3">
      <c r="A106" s="109" t="s">
        <v>131</v>
      </c>
      <c r="B106" s="110" t="s">
        <v>126</v>
      </c>
      <c r="C106" s="111">
        <f>C107+C109+C111</f>
        <v>300000</v>
      </c>
      <c r="D106" s="111">
        <f t="shared" ref="D106:AJ106" si="210">D107+D109+D111</f>
        <v>0</v>
      </c>
      <c r="E106" s="111">
        <f t="shared" si="210"/>
        <v>300000</v>
      </c>
      <c r="F106" s="111">
        <f t="shared" si="210"/>
        <v>0</v>
      </c>
      <c r="G106" s="111">
        <f t="shared" si="210"/>
        <v>0</v>
      </c>
      <c r="H106" s="111">
        <f t="shared" si="210"/>
        <v>0</v>
      </c>
      <c r="I106" s="111">
        <f t="shared" si="210"/>
        <v>0</v>
      </c>
      <c r="J106" s="111">
        <f t="shared" si="210"/>
        <v>0</v>
      </c>
      <c r="K106" s="111">
        <f t="shared" si="210"/>
        <v>0</v>
      </c>
      <c r="L106" s="111">
        <f t="shared" si="210"/>
        <v>0</v>
      </c>
      <c r="M106" s="111">
        <f t="shared" si="210"/>
        <v>0</v>
      </c>
      <c r="N106" s="111">
        <f t="shared" si="210"/>
        <v>0</v>
      </c>
      <c r="O106" s="111">
        <f t="shared" si="210"/>
        <v>55000</v>
      </c>
      <c r="P106" s="111">
        <f t="shared" si="210"/>
        <v>0</v>
      </c>
      <c r="Q106" s="111">
        <f t="shared" si="210"/>
        <v>0</v>
      </c>
      <c r="R106" s="111">
        <f t="shared" si="210"/>
        <v>7182</v>
      </c>
      <c r="S106" s="111">
        <f t="shared" si="210"/>
        <v>7182</v>
      </c>
      <c r="T106" s="111">
        <f t="shared" si="210"/>
        <v>0</v>
      </c>
      <c r="U106" s="111">
        <f t="shared" si="210"/>
        <v>0</v>
      </c>
      <c r="V106" s="111">
        <f t="shared" si="210"/>
        <v>0</v>
      </c>
      <c r="W106" s="111">
        <f t="shared" si="210"/>
        <v>0</v>
      </c>
      <c r="X106" s="111">
        <f t="shared" si="210"/>
        <v>0</v>
      </c>
      <c r="Y106" s="111">
        <f t="shared" si="210"/>
        <v>0</v>
      </c>
      <c r="Z106" s="111">
        <f t="shared" si="210"/>
        <v>0</v>
      </c>
      <c r="AA106" s="111">
        <f t="shared" si="210"/>
        <v>0</v>
      </c>
      <c r="AB106" s="111">
        <f t="shared" si="210"/>
        <v>0</v>
      </c>
      <c r="AC106" s="111">
        <f t="shared" si="210"/>
        <v>0</v>
      </c>
      <c r="AD106" s="111">
        <f t="shared" si="210"/>
        <v>7182</v>
      </c>
      <c r="AE106" s="111">
        <f t="shared" si="210"/>
        <v>62182</v>
      </c>
      <c r="AF106" s="111">
        <f t="shared" si="210"/>
        <v>292818</v>
      </c>
      <c r="AG106" s="111">
        <f t="shared" si="210"/>
        <v>237818</v>
      </c>
      <c r="AH106" s="111">
        <f t="shared" si="210"/>
        <v>2.6116363636363635</v>
      </c>
      <c r="AI106" s="111">
        <f t="shared" si="210"/>
        <v>22.611636363636364</v>
      </c>
      <c r="AJ106" s="111">
        <f t="shared" si="210"/>
        <v>-55000</v>
      </c>
      <c r="AK106" s="111">
        <f t="shared" ref="AK106:AL106" si="211">AK107+AK109+AK111</f>
        <v>0</v>
      </c>
      <c r="AL106" s="111">
        <f t="shared" si="211"/>
        <v>0</v>
      </c>
      <c r="AM106" s="111">
        <f t="shared" ref="AM106:AN106" si="212">AM107+AM109+AM111</f>
        <v>0</v>
      </c>
      <c r="AN106" s="111">
        <f t="shared" si="212"/>
        <v>0</v>
      </c>
    </row>
    <row r="107" spans="1:40" s="38" customFormat="1" ht="20.100000000000001" customHeight="1" thickTop="1" thickBot="1" x14ac:dyDescent="0.3">
      <c r="A107" s="62" t="s">
        <v>57</v>
      </c>
      <c r="B107" s="63" t="s">
        <v>58</v>
      </c>
      <c r="C107" s="64">
        <f t="shared" ref="C107:AN107" si="213">SUM(C108:C108)</f>
        <v>4500</v>
      </c>
      <c r="D107" s="64">
        <f t="shared" si="213"/>
        <v>0</v>
      </c>
      <c r="E107" s="64">
        <f t="shared" si="213"/>
        <v>4500</v>
      </c>
      <c r="F107" s="64">
        <f t="shared" si="213"/>
        <v>0</v>
      </c>
      <c r="G107" s="64">
        <f t="shared" si="213"/>
        <v>0</v>
      </c>
      <c r="H107" s="64">
        <f t="shared" si="213"/>
        <v>0</v>
      </c>
      <c r="I107" s="64">
        <f t="shared" si="213"/>
        <v>0</v>
      </c>
      <c r="J107" s="64">
        <f t="shared" si="213"/>
        <v>0</v>
      </c>
      <c r="K107" s="64">
        <f t="shared" si="213"/>
        <v>0</v>
      </c>
      <c r="L107" s="64">
        <f t="shared" si="213"/>
        <v>0</v>
      </c>
      <c r="M107" s="64">
        <f t="shared" si="213"/>
        <v>0</v>
      </c>
      <c r="N107" s="64">
        <f t="shared" si="213"/>
        <v>0</v>
      </c>
      <c r="O107" s="64">
        <f t="shared" si="213"/>
        <v>0</v>
      </c>
      <c r="P107" s="64">
        <f t="shared" si="213"/>
        <v>0</v>
      </c>
      <c r="Q107" s="64">
        <f t="shared" si="213"/>
        <v>0</v>
      </c>
      <c r="R107" s="64">
        <f t="shared" si="213"/>
        <v>0</v>
      </c>
      <c r="S107" s="64">
        <f t="shared" si="213"/>
        <v>0</v>
      </c>
      <c r="T107" s="64">
        <f t="shared" si="213"/>
        <v>0</v>
      </c>
      <c r="U107" s="64">
        <f t="shared" si="213"/>
        <v>0</v>
      </c>
      <c r="V107" s="64">
        <f t="shared" si="213"/>
        <v>0</v>
      </c>
      <c r="W107" s="64">
        <f t="shared" si="213"/>
        <v>0</v>
      </c>
      <c r="X107" s="64">
        <f t="shared" si="213"/>
        <v>0</v>
      </c>
      <c r="Y107" s="64">
        <f t="shared" si="213"/>
        <v>0</v>
      </c>
      <c r="Z107" s="64">
        <f t="shared" si="213"/>
        <v>0</v>
      </c>
      <c r="AA107" s="64">
        <f t="shared" si="213"/>
        <v>0</v>
      </c>
      <c r="AB107" s="64">
        <f t="shared" si="213"/>
        <v>0</v>
      </c>
      <c r="AC107" s="64">
        <f t="shared" si="213"/>
        <v>0</v>
      </c>
      <c r="AD107" s="64">
        <f t="shared" si="213"/>
        <v>0</v>
      </c>
      <c r="AE107" s="64">
        <f t="shared" si="213"/>
        <v>0</v>
      </c>
      <c r="AF107" s="64">
        <f t="shared" si="213"/>
        <v>4500</v>
      </c>
      <c r="AG107" s="64">
        <f t="shared" si="213"/>
        <v>4500</v>
      </c>
      <c r="AH107" s="64">
        <f t="shared" si="213"/>
        <v>0</v>
      </c>
      <c r="AI107" s="64">
        <f t="shared" si="213"/>
        <v>0</v>
      </c>
      <c r="AJ107" s="64">
        <f t="shared" si="213"/>
        <v>0</v>
      </c>
      <c r="AK107" s="64">
        <f t="shared" si="213"/>
        <v>0</v>
      </c>
      <c r="AL107" s="64">
        <f t="shared" si="213"/>
        <v>0</v>
      </c>
      <c r="AM107" s="64">
        <f t="shared" si="213"/>
        <v>0</v>
      </c>
      <c r="AN107" s="64">
        <f t="shared" si="213"/>
        <v>0</v>
      </c>
    </row>
    <row r="108" spans="1:40" s="38" customFormat="1" ht="15.75" customHeight="1" thickTop="1" thickBot="1" x14ac:dyDescent="0.25">
      <c r="A108" s="34" t="s">
        <v>59</v>
      </c>
      <c r="B108" s="35" t="s">
        <v>60</v>
      </c>
      <c r="C108" s="36">
        <v>4500</v>
      </c>
      <c r="D108" s="40"/>
      <c r="E108" s="36">
        <f t="shared" ref="E108" si="214">C108+D108</f>
        <v>4500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40"/>
      <c r="AC108" s="36"/>
      <c r="AD108" s="36">
        <f t="shared" ref="AD108:AE108" si="215">SUM(F108+H108+J108+L108+N108+P108+R108+T108+V108+X108+Z108+AB108)</f>
        <v>0</v>
      </c>
      <c r="AE108" s="36">
        <f t="shared" si="215"/>
        <v>0</v>
      </c>
      <c r="AF108" s="37">
        <f>SUM(E108-AD108)</f>
        <v>4500</v>
      </c>
      <c r="AG108" s="37">
        <f t="shared" ref="AG108" si="216">SUM(E108-AE108)</f>
        <v>4500</v>
      </c>
      <c r="AH108" s="36">
        <f t="shared" ref="AH108" si="217">AD108/E108*100</f>
        <v>0</v>
      </c>
      <c r="AI108" s="36">
        <f t="shared" ref="AI108" si="218">AE108/E108*100</f>
        <v>0</v>
      </c>
      <c r="AJ108" s="37">
        <f t="shared" si="139"/>
        <v>0</v>
      </c>
      <c r="AK108" s="36"/>
      <c r="AL108" s="36"/>
      <c r="AM108" s="36"/>
      <c r="AN108" s="36"/>
    </row>
    <row r="109" spans="1:40" s="38" customFormat="1" ht="20.100000000000001" customHeight="1" thickTop="1" thickBot="1" x14ac:dyDescent="0.3">
      <c r="A109" s="62" t="s">
        <v>61</v>
      </c>
      <c r="B109" s="65" t="s">
        <v>62</v>
      </c>
      <c r="C109" s="64">
        <f>C110</f>
        <v>500</v>
      </c>
      <c r="D109" s="64">
        <f t="shared" ref="D109:AN109" si="219">D110</f>
        <v>0</v>
      </c>
      <c r="E109" s="64">
        <f t="shared" si="219"/>
        <v>500</v>
      </c>
      <c r="F109" s="64">
        <f t="shared" si="219"/>
        <v>0</v>
      </c>
      <c r="G109" s="64">
        <f t="shared" si="219"/>
        <v>0</v>
      </c>
      <c r="H109" s="64">
        <f t="shared" si="219"/>
        <v>0</v>
      </c>
      <c r="I109" s="64">
        <f t="shared" si="219"/>
        <v>0</v>
      </c>
      <c r="J109" s="64">
        <f t="shared" si="219"/>
        <v>0</v>
      </c>
      <c r="K109" s="64">
        <f t="shared" si="219"/>
        <v>0</v>
      </c>
      <c r="L109" s="64">
        <f t="shared" si="219"/>
        <v>0</v>
      </c>
      <c r="M109" s="64">
        <f t="shared" si="219"/>
        <v>0</v>
      </c>
      <c r="N109" s="64">
        <f t="shared" si="219"/>
        <v>0</v>
      </c>
      <c r="O109" s="64">
        <f t="shared" si="219"/>
        <v>0</v>
      </c>
      <c r="P109" s="64">
        <f t="shared" si="219"/>
        <v>0</v>
      </c>
      <c r="Q109" s="64">
        <f t="shared" si="219"/>
        <v>0</v>
      </c>
      <c r="R109" s="64">
        <f t="shared" si="219"/>
        <v>0</v>
      </c>
      <c r="S109" s="64">
        <f t="shared" si="219"/>
        <v>0</v>
      </c>
      <c r="T109" s="64">
        <f t="shared" si="219"/>
        <v>0</v>
      </c>
      <c r="U109" s="64">
        <f t="shared" si="219"/>
        <v>0</v>
      </c>
      <c r="V109" s="64">
        <f t="shared" si="219"/>
        <v>0</v>
      </c>
      <c r="W109" s="64">
        <f t="shared" si="219"/>
        <v>0</v>
      </c>
      <c r="X109" s="64">
        <f t="shared" si="219"/>
        <v>0</v>
      </c>
      <c r="Y109" s="64">
        <f t="shared" si="219"/>
        <v>0</v>
      </c>
      <c r="Z109" s="64">
        <f t="shared" si="219"/>
        <v>0</v>
      </c>
      <c r="AA109" s="64">
        <f t="shared" si="219"/>
        <v>0</v>
      </c>
      <c r="AB109" s="64">
        <f t="shared" si="219"/>
        <v>0</v>
      </c>
      <c r="AC109" s="64">
        <f t="shared" si="219"/>
        <v>0</v>
      </c>
      <c r="AD109" s="64">
        <f t="shared" si="219"/>
        <v>0</v>
      </c>
      <c r="AE109" s="64">
        <f t="shared" si="219"/>
        <v>0</v>
      </c>
      <c r="AF109" s="64">
        <f t="shared" si="219"/>
        <v>500</v>
      </c>
      <c r="AG109" s="64">
        <f t="shared" si="219"/>
        <v>500</v>
      </c>
      <c r="AH109" s="64">
        <f t="shared" si="219"/>
        <v>0</v>
      </c>
      <c r="AI109" s="64">
        <f t="shared" si="219"/>
        <v>0</v>
      </c>
      <c r="AJ109" s="64">
        <f t="shared" si="219"/>
        <v>0</v>
      </c>
      <c r="AK109" s="64">
        <f t="shared" si="219"/>
        <v>0</v>
      </c>
      <c r="AL109" s="64">
        <f t="shared" si="219"/>
        <v>0</v>
      </c>
      <c r="AM109" s="64">
        <f t="shared" si="219"/>
        <v>0</v>
      </c>
      <c r="AN109" s="64">
        <f t="shared" si="219"/>
        <v>0</v>
      </c>
    </row>
    <row r="110" spans="1:40" s="38" customFormat="1" ht="15.75" customHeight="1" thickTop="1" thickBot="1" x14ac:dyDescent="0.25">
      <c r="A110" s="41" t="s">
        <v>63</v>
      </c>
      <c r="B110" s="42" t="s">
        <v>64</v>
      </c>
      <c r="C110" s="36">
        <v>500</v>
      </c>
      <c r="D110" s="36"/>
      <c r="E110" s="36">
        <f t="shared" ref="E110" si="220">C110+D110</f>
        <v>500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>
        <f t="shared" ref="AD110:AE110" si="221">SUM(F110+H110+J110+L110+N110+P110+R110+T110+V110+X110+Z110+AB110)</f>
        <v>0</v>
      </c>
      <c r="AE110" s="36">
        <f t="shared" si="221"/>
        <v>0</v>
      </c>
      <c r="AF110" s="37">
        <f t="shared" ref="AF110" si="222">SUM(E110-AD110)</f>
        <v>500</v>
      </c>
      <c r="AG110" s="37">
        <f t="shared" ref="AG110" si="223">SUM(E110-AE110)</f>
        <v>500</v>
      </c>
      <c r="AH110" s="36">
        <f t="shared" ref="AH110" si="224">AD110/E110*100</f>
        <v>0</v>
      </c>
      <c r="AI110" s="36">
        <f t="shared" ref="AI110" si="225">AE110/E110*100</f>
        <v>0</v>
      </c>
      <c r="AJ110" s="37">
        <f t="shared" si="139"/>
        <v>0</v>
      </c>
      <c r="AK110" s="39"/>
      <c r="AL110" s="39"/>
      <c r="AM110" s="39"/>
      <c r="AN110" s="39"/>
    </row>
    <row r="111" spans="1:40" s="38" customFormat="1" ht="20.100000000000001" customHeight="1" thickTop="1" thickBot="1" x14ac:dyDescent="0.3">
      <c r="A111" s="62" t="s">
        <v>77</v>
      </c>
      <c r="B111" s="68" t="s">
        <v>78</v>
      </c>
      <c r="C111" s="64">
        <f t="shared" ref="C111:AJ111" si="226">SUM(C112:C113)</f>
        <v>295000</v>
      </c>
      <c r="D111" s="64">
        <f t="shared" si="226"/>
        <v>0</v>
      </c>
      <c r="E111" s="64">
        <f t="shared" si="226"/>
        <v>295000</v>
      </c>
      <c r="F111" s="64">
        <f t="shared" si="226"/>
        <v>0</v>
      </c>
      <c r="G111" s="64">
        <f t="shared" si="226"/>
        <v>0</v>
      </c>
      <c r="H111" s="64">
        <f t="shared" si="226"/>
        <v>0</v>
      </c>
      <c r="I111" s="64">
        <f t="shared" si="226"/>
        <v>0</v>
      </c>
      <c r="J111" s="64">
        <f t="shared" si="226"/>
        <v>0</v>
      </c>
      <c r="K111" s="64">
        <f t="shared" si="226"/>
        <v>0</v>
      </c>
      <c r="L111" s="64">
        <f t="shared" si="226"/>
        <v>0</v>
      </c>
      <c r="M111" s="64">
        <f t="shared" si="226"/>
        <v>0</v>
      </c>
      <c r="N111" s="64">
        <f t="shared" si="226"/>
        <v>0</v>
      </c>
      <c r="O111" s="64">
        <f t="shared" si="226"/>
        <v>55000</v>
      </c>
      <c r="P111" s="64">
        <f t="shared" si="226"/>
        <v>0</v>
      </c>
      <c r="Q111" s="64">
        <f t="shared" si="226"/>
        <v>0</v>
      </c>
      <c r="R111" s="64">
        <f t="shared" si="226"/>
        <v>7182</v>
      </c>
      <c r="S111" s="64">
        <f t="shared" si="226"/>
        <v>7182</v>
      </c>
      <c r="T111" s="64">
        <f t="shared" si="226"/>
        <v>0</v>
      </c>
      <c r="U111" s="64">
        <f t="shared" si="226"/>
        <v>0</v>
      </c>
      <c r="V111" s="64">
        <f t="shared" si="226"/>
        <v>0</v>
      </c>
      <c r="W111" s="64">
        <f t="shared" si="226"/>
        <v>0</v>
      </c>
      <c r="X111" s="64">
        <f t="shared" si="226"/>
        <v>0</v>
      </c>
      <c r="Y111" s="64">
        <f t="shared" si="226"/>
        <v>0</v>
      </c>
      <c r="Z111" s="64">
        <f t="shared" si="226"/>
        <v>0</v>
      </c>
      <c r="AA111" s="64">
        <f t="shared" si="226"/>
        <v>0</v>
      </c>
      <c r="AB111" s="64">
        <f t="shared" si="226"/>
        <v>0</v>
      </c>
      <c r="AC111" s="64">
        <f t="shared" si="226"/>
        <v>0</v>
      </c>
      <c r="AD111" s="64">
        <f t="shared" si="226"/>
        <v>7182</v>
      </c>
      <c r="AE111" s="64">
        <f t="shared" si="226"/>
        <v>62182</v>
      </c>
      <c r="AF111" s="64">
        <f t="shared" si="226"/>
        <v>287818</v>
      </c>
      <c r="AG111" s="64">
        <f t="shared" si="226"/>
        <v>232818</v>
      </c>
      <c r="AH111" s="64">
        <f t="shared" si="226"/>
        <v>2.6116363636363635</v>
      </c>
      <c r="AI111" s="64">
        <f t="shared" si="226"/>
        <v>22.611636363636364</v>
      </c>
      <c r="AJ111" s="64">
        <f t="shared" si="226"/>
        <v>-55000</v>
      </c>
      <c r="AK111" s="64">
        <f t="shared" ref="AK111:AL111" si="227">SUM(AK112:AK113)</f>
        <v>0</v>
      </c>
      <c r="AL111" s="64">
        <f t="shared" si="227"/>
        <v>0</v>
      </c>
      <c r="AM111" s="64">
        <f t="shared" ref="AM111:AN111" si="228">SUM(AM112:AM113)</f>
        <v>0</v>
      </c>
      <c r="AN111" s="64">
        <f t="shared" si="228"/>
        <v>0</v>
      </c>
    </row>
    <row r="112" spans="1:40" s="38" customFormat="1" ht="15.75" customHeight="1" thickTop="1" x14ac:dyDescent="0.2">
      <c r="A112" s="41" t="s">
        <v>104</v>
      </c>
      <c r="B112" s="42" t="s">
        <v>105</v>
      </c>
      <c r="C112" s="36">
        <v>275000</v>
      </c>
      <c r="D112" s="36"/>
      <c r="E112" s="36">
        <f t="shared" ref="E112:E113" si="229">C112+D112</f>
        <v>275000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117">
        <v>55000</v>
      </c>
      <c r="P112" s="39"/>
      <c r="Q112" s="39"/>
      <c r="R112" s="39">
        <v>7182</v>
      </c>
      <c r="S112" s="39">
        <v>7182</v>
      </c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>
        <f t="shared" ref="AD112:AE113" si="230">SUM(F112+H112+J112+L112+N112+P112+R112+T112+V112+X112+Z112+AB112)</f>
        <v>7182</v>
      </c>
      <c r="AE112" s="36">
        <f t="shared" si="230"/>
        <v>62182</v>
      </c>
      <c r="AF112" s="37">
        <f t="shared" ref="AF112:AF113" si="231">SUM(E112-AD112)</f>
        <v>267818</v>
      </c>
      <c r="AG112" s="37">
        <f t="shared" ref="AG112:AG113" si="232">SUM(E112-AE112)</f>
        <v>212818</v>
      </c>
      <c r="AH112" s="36">
        <f t="shared" ref="AH112:AH113" si="233">AD112/E112*100</f>
        <v>2.6116363636363635</v>
      </c>
      <c r="AI112" s="36">
        <f t="shared" ref="AI112:AI113" si="234">AE112/E112*100</f>
        <v>22.611636363636364</v>
      </c>
      <c r="AJ112" s="37">
        <f t="shared" si="139"/>
        <v>-55000</v>
      </c>
      <c r="AK112" s="39"/>
      <c r="AL112" s="39"/>
      <c r="AM112" s="39"/>
      <c r="AN112" s="39"/>
    </row>
    <row r="113" spans="1:40" s="38" customFormat="1" ht="15.75" customHeight="1" thickBot="1" x14ac:dyDescent="0.25">
      <c r="A113" s="41" t="s">
        <v>108</v>
      </c>
      <c r="B113" s="42" t="s">
        <v>109</v>
      </c>
      <c r="C113" s="36">
        <v>20000</v>
      </c>
      <c r="D113" s="36"/>
      <c r="E113" s="36">
        <f t="shared" si="229"/>
        <v>20000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>
        <f t="shared" si="230"/>
        <v>0</v>
      </c>
      <c r="AE113" s="36">
        <f t="shared" si="230"/>
        <v>0</v>
      </c>
      <c r="AF113" s="37">
        <f t="shared" si="231"/>
        <v>20000</v>
      </c>
      <c r="AG113" s="37">
        <f t="shared" si="232"/>
        <v>20000</v>
      </c>
      <c r="AH113" s="36">
        <f t="shared" si="233"/>
        <v>0</v>
      </c>
      <c r="AI113" s="36">
        <f t="shared" si="234"/>
        <v>0</v>
      </c>
      <c r="AJ113" s="37">
        <f t="shared" si="139"/>
        <v>0</v>
      </c>
      <c r="AK113" s="39"/>
      <c r="AL113" s="39"/>
      <c r="AM113" s="39"/>
      <c r="AN113" s="39"/>
    </row>
    <row r="114" spans="1:40" s="46" customFormat="1" ht="50.45" customHeight="1" thickTop="1" thickBot="1" x14ac:dyDescent="0.3">
      <c r="A114" s="109" t="s">
        <v>132</v>
      </c>
      <c r="B114" s="110" t="s">
        <v>130</v>
      </c>
      <c r="C114" s="111">
        <f>C115+C117+C120+C122</f>
        <v>15000</v>
      </c>
      <c r="D114" s="111">
        <f t="shared" ref="D114:AJ114" si="235">D115+D117+D120+D122</f>
        <v>0</v>
      </c>
      <c r="E114" s="111">
        <f t="shared" si="235"/>
        <v>15000</v>
      </c>
      <c r="F114" s="111">
        <f t="shared" si="235"/>
        <v>39024</v>
      </c>
      <c r="G114" s="111">
        <f t="shared" si="235"/>
        <v>39024</v>
      </c>
      <c r="H114" s="111">
        <f t="shared" si="235"/>
        <v>36610.649999999994</v>
      </c>
      <c r="I114" s="111">
        <f t="shared" si="235"/>
        <v>36610.649999999994</v>
      </c>
      <c r="J114" s="111">
        <f t="shared" si="235"/>
        <v>0</v>
      </c>
      <c r="K114" s="111">
        <f t="shared" si="235"/>
        <v>0</v>
      </c>
      <c r="L114" s="111">
        <f t="shared" si="235"/>
        <v>88111</v>
      </c>
      <c r="M114" s="111">
        <f t="shared" si="235"/>
        <v>88111</v>
      </c>
      <c r="N114" s="111">
        <f t="shared" si="235"/>
        <v>0</v>
      </c>
      <c r="O114" s="111">
        <f t="shared" si="235"/>
        <v>0</v>
      </c>
      <c r="P114" s="111">
        <f t="shared" si="235"/>
        <v>80436.69</v>
      </c>
      <c r="Q114" s="111">
        <f t="shared" si="235"/>
        <v>80436.69</v>
      </c>
      <c r="R114" s="111">
        <f t="shared" si="235"/>
        <v>0</v>
      </c>
      <c r="S114" s="111">
        <f t="shared" si="235"/>
        <v>0</v>
      </c>
      <c r="T114" s="111">
        <f t="shared" si="235"/>
        <v>0</v>
      </c>
      <c r="U114" s="111">
        <f t="shared" si="235"/>
        <v>0</v>
      </c>
      <c r="V114" s="111">
        <f t="shared" si="235"/>
        <v>0</v>
      </c>
      <c r="W114" s="111">
        <f t="shared" si="235"/>
        <v>0</v>
      </c>
      <c r="X114" s="111">
        <f t="shared" si="235"/>
        <v>0</v>
      </c>
      <c r="Y114" s="111">
        <f t="shared" si="235"/>
        <v>0</v>
      </c>
      <c r="Z114" s="111">
        <f t="shared" si="235"/>
        <v>0</v>
      </c>
      <c r="AA114" s="111">
        <f t="shared" si="235"/>
        <v>0</v>
      </c>
      <c r="AB114" s="111">
        <f t="shared" si="235"/>
        <v>0</v>
      </c>
      <c r="AC114" s="111">
        <f t="shared" si="235"/>
        <v>0</v>
      </c>
      <c r="AD114" s="111">
        <f t="shared" si="235"/>
        <v>244182.34</v>
      </c>
      <c r="AE114" s="111">
        <f t="shared" si="235"/>
        <v>244182.34</v>
      </c>
      <c r="AF114" s="111">
        <f t="shared" si="235"/>
        <v>-229182.34</v>
      </c>
      <c r="AG114" s="111">
        <f t="shared" si="235"/>
        <v>-229182.34</v>
      </c>
      <c r="AH114" s="111" t="e">
        <f t="shared" si="235"/>
        <v>#DIV/0!</v>
      </c>
      <c r="AI114" s="111" t="e">
        <f t="shared" si="235"/>
        <v>#DIV/0!</v>
      </c>
      <c r="AJ114" s="111">
        <f t="shared" si="235"/>
        <v>0</v>
      </c>
      <c r="AK114" s="111">
        <f t="shared" ref="AK114:AL114" si="236">AK115+AK117+AK120+AK122</f>
        <v>0</v>
      </c>
      <c r="AL114" s="111">
        <f t="shared" si="236"/>
        <v>0</v>
      </c>
      <c r="AM114" s="111">
        <f t="shared" ref="AM114:AN114" si="237">AM115+AM117+AM120+AM122</f>
        <v>0</v>
      </c>
      <c r="AN114" s="111">
        <f t="shared" si="237"/>
        <v>0</v>
      </c>
    </row>
    <row r="115" spans="1:40" s="38" customFormat="1" ht="20.100000000000001" customHeight="1" thickTop="1" thickBot="1" x14ac:dyDescent="0.3">
      <c r="A115" s="54" t="s">
        <v>49</v>
      </c>
      <c r="B115" s="55" t="s">
        <v>50</v>
      </c>
      <c r="C115" s="56">
        <f t="shared" ref="C115:AN115" si="238">SUM(C116:C116)</f>
        <v>5000</v>
      </c>
      <c r="D115" s="56">
        <f t="shared" si="238"/>
        <v>0</v>
      </c>
      <c r="E115" s="56">
        <f t="shared" si="238"/>
        <v>5000</v>
      </c>
      <c r="F115" s="56">
        <f t="shared" si="238"/>
        <v>24271</v>
      </c>
      <c r="G115" s="56">
        <f t="shared" si="238"/>
        <v>24271</v>
      </c>
      <c r="H115" s="56">
        <f t="shared" si="238"/>
        <v>8745.9599999999991</v>
      </c>
      <c r="I115" s="56">
        <f t="shared" si="238"/>
        <v>8745.9599999999991</v>
      </c>
      <c r="J115" s="56">
        <f t="shared" si="238"/>
        <v>0</v>
      </c>
      <c r="K115" s="56">
        <f t="shared" si="238"/>
        <v>0</v>
      </c>
      <c r="L115" s="56">
        <f t="shared" si="238"/>
        <v>63018</v>
      </c>
      <c r="M115" s="56">
        <f t="shared" si="238"/>
        <v>63018</v>
      </c>
      <c r="N115" s="56">
        <f t="shared" si="238"/>
        <v>0</v>
      </c>
      <c r="O115" s="56">
        <f t="shared" si="238"/>
        <v>0</v>
      </c>
      <c r="P115" s="56">
        <f t="shared" si="238"/>
        <v>34983.300000000003</v>
      </c>
      <c r="Q115" s="56">
        <f t="shared" si="238"/>
        <v>34983.300000000003</v>
      </c>
      <c r="R115" s="56">
        <f t="shared" si="238"/>
        <v>0</v>
      </c>
      <c r="S115" s="56">
        <f t="shared" si="238"/>
        <v>0</v>
      </c>
      <c r="T115" s="56">
        <f t="shared" si="238"/>
        <v>0</v>
      </c>
      <c r="U115" s="56">
        <f t="shared" si="238"/>
        <v>0</v>
      </c>
      <c r="V115" s="56">
        <f t="shared" si="238"/>
        <v>0</v>
      </c>
      <c r="W115" s="56">
        <f t="shared" si="238"/>
        <v>0</v>
      </c>
      <c r="X115" s="56">
        <f t="shared" si="238"/>
        <v>0</v>
      </c>
      <c r="Y115" s="56">
        <f t="shared" si="238"/>
        <v>0</v>
      </c>
      <c r="Z115" s="56">
        <f t="shared" si="238"/>
        <v>0</v>
      </c>
      <c r="AA115" s="56">
        <f t="shared" si="238"/>
        <v>0</v>
      </c>
      <c r="AB115" s="56">
        <f t="shared" si="238"/>
        <v>0</v>
      </c>
      <c r="AC115" s="56">
        <f t="shared" si="238"/>
        <v>0</v>
      </c>
      <c r="AD115" s="56">
        <f t="shared" si="238"/>
        <v>131018.26</v>
      </c>
      <c r="AE115" s="56">
        <f t="shared" si="238"/>
        <v>131018.26</v>
      </c>
      <c r="AF115" s="56">
        <f t="shared" si="238"/>
        <v>-126018.26</v>
      </c>
      <c r="AG115" s="56">
        <f t="shared" si="238"/>
        <v>-126018.26</v>
      </c>
      <c r="AH115" s="56">
        <f t="shared" si="238"/>
        <v>2620.3651999999997</v>
      </c>
      <c r="AI115" s="56">
        <f t="shared" si="238"/>
        <v>2620.3651999999997</v>
      </c>
      <c r="AJ115" s="56">
        <f t="shared" si="238"/>
        <v>0</v>
      </c>
      <c r="AK115" s="56">
        <f t="shared" si="238"/>
        <v>0</v>
      </c>
      <c r="AL115" s="56">
        <f t="shared" si="238"/>
        <v>0</v>
      </c>
      <c r="AM115" s="56">
        <f t="shared" si="238"/>
        <v>0</v>
      </c>
      <c r="AN115" s="56">
        <f t="shared" si="238"/>
        <v>0</v>
      </c>
    </row>
    <row r="116" spans="1:40" s="38" customFormat="1" ht="15.75" customHeight="1" thickTop="1" thickBot="1" x14ac:dyDescent="0.25">
      <c r="A116" s="34" t="s">
        <v>51</v>
      </c>
      <c r="B116" s="35" t="s">
        <v>52</v>
      </c>
      <c r="C116" s="36">
        <v>5000</v>
      </c>
      <c r="D116" s="36"/>
      <c r="E116" s="36">
        <f>C116+D116</f>
        <v>5000</v>
      </c>
      <c r="F116" s="36">
        <f>7936+16335</f>
        <v>24271</v>
      </c>
      <c r="G116" s="36">
        <f>7936+16335</f>
        <v>24271</v>
      </c>
      <c r="H116" s="36">
        <f>4222+2960+92.7+1471.26</f>
        <v>8745.9599999999991</v>
      </c>
      <c r="I116" s="36">
        <f>4222+2960+92.7+1471.26</f>
        <v>8745.9599999999991</v>
      </c>
      <c r="J116" s="36"/>
      <c r="K116" s="36"/>
      <c r="L116" s="36">
        <f>860+5000+13086+18000+8252+17820</f>
        <v>63018</v>
      </c>
      <c r="M116" s="36">
        <f>860+5000+13086+18000+8252+17820</f>
        <v>63018</v>
      </c>
      <c r="N116" s="36"/>
      <c r="O116" s="36"/>
      <c r="P116" s="36">
        <f>14543+20440.3</f>
        <v>34983.300000000003</v>
      </c>
      <c r="Q116" s="36">
        <f>14543+20440.3</f>
        <v>34983.300000000003</v>
      </c>
      <c r="R116" s="36"/>
      <c r="S116" s="36"/>
      <c r="T116" s="40"/>
      <c r="U116" s="36"/>
      <c r="V116" s="36"/>
      <c r="W116" s="36"/>
      <c r="X116" s="36"/>
      <c r="Y116" s="36"/>
      <c r="Z116" s="40"/>
      <c r="AA116" s="36"/>
      <c r="AB116" s="40"/>
      <c r="AC116" s="36"/>
      <c r="AD116" s="36">
        <f t="shared" ref="AD116:AE116" si="239">SUM(F116+H116+J116+L116+N116+P116+R116+T116+V116+X116+Z116+AB116)</f>
        <v>131018.26</v>
      </c>
      <c r="AE116" s="36">
        <f t="shared" si="239"/>
        <v>131018.26</v>
      </c>
      <c r="AF116" s="37">
        <f>SUM(E116-AD116)</f>
        <v>-126018.26</v>
      </c>
      <c r="AG116" s="37">
        <f>SUM(E116-AE116)</f>
        <v>-126018.26</v>
      </c>
      <c r="AH116" s="57">
        <f t="shared" ref="AH116" si="240">AD116/E116*100</f>
        <v>2620.3651999999997</v>
      </c>
      <c r="AI116" s="36">
        <f t="shared" ref="AI116" si="241">AE116/E116*100</f>
        <v>2620.3651999999997</v>
      </c>
      <c r="AJ116" s="37">
        <f t="shared" si="139"/>
        <v>0</v>
      </c>
      <c r="AK116" s="36"/>
      <c r="AL116" s="36"/>
      <c r="AM116" s="36"/>
      <c r="AN116" s="36"/>
    </row>
    <row r="117" spans="1:40" s="38" customFormat="1" ht="20.100000000000001" customHeight="1" thickTop="1" thickBot="1" x14ac:dyDescent="0.3">
      <c r="A117" s="62" t="s">
        <v>61</v>
      </c>
      <c r="B117" s="65" t="s">
        <v>62</v>
      </c>
      <c r="C117" s="64">
        <f>SUM(C118:C119)</f>
        <v>5000</v>
      </c>
      <c r="D117" s="64">
        <f t="shared" ref="D117:AJ117" si="242">SUM(D118:D119)</f>
        <v>0</v>
      </c>
      <c r="E117" s="64">
        <f t="shared" si="242"/>
        <v>5000</v>
      </c>
      <c r="F117" s="64">
        <f t="shared" si="242"/>
        <v>1875</v>
      </c>
      <c r="G117" s="64">
        <f t="shared" si="242"/>
        <v>1875</v>
      </c>
      <c r="H117" s="64">
        <f t="shared" si="242"/>
        <v>27864.69</v>
      </c>
      <c r="I117" s="64">
        <f t="shared" si="242"/>
        <v>27864.69</v>
      </c>
      <c r="J117" s="64">
        <f t="shared" si="242"/>
        <v>0</v>
      </c>
      <c r="K117" s="64">
        <f t="shared" si="242"/>
        <v>0</v>
      </c>
      <c r="L117" s="64">
        <f t="shared" si="242"/>
        <v>23175</v>
      </c>
      <c r="M117" s="64">
        <f t="shared" si="242"/>
        <v>23175</v>
      </c>
      <c r="N117" s="64">
        <f t="shared" si="242"/>
        <v>0</v>
      </c>
      <c r="O117" s="64">
        <f t="shared" si="242"/>
        <v>0</v>
      </c>
      <c r="P117" s="64">
        <f t="shared" si="242"/>
        <v>31260.26</v>
      </c>
      <c r="Q117" s="64">
        <f t="shared" si="242"/>
        <v>31260.26</v>
      </c>
      <c r="R117" s="64">
        <f t="shared" si="242"/>
        <v>0</v>
      </c>
      <c r="S117" s="64">
        <f t="shared" si="242"/>
        <v>0</v>
      </c>
      <c r="T117" s="64">
        <f t="shared" si="242"/>
        <v>0</v>
      </c>
      <c r="U117" s="64">
        <f t="shared" si="242"/>
        <v>0</v>
      </c>
      <c r="V117" s="64">
        <f t="shared" si="242"/>
        <v>0</v>
      </c>
      <c r="W117" s="64">
        <f t="shared" si="242"/>
        <v>0</v>
      </c>
      <c r="X117" s="64">
        <f t="shared" si="242"/>
        <v>0</v>
      </c>
      <c r="Y117" s="64">
        <f t="shared" si="242"/>
        <v>0</v>
      </c>
      <c r="Z117" s="64">
        <f t="shared" si="242"/>
        <v>0</v>
      </c>
      <c r="AA117" s="64">
        <f t="shared" si="242"/>
        <v>0</v>
      </c>
      <c r="AB117" s="64">
        <f t="shared" si="242"/>
        <v>0</v>
      </c>
      <c r="AC117" s="64">
        <f t="shared" si="242"/>
        <v>0</v>
      </c>
      <c r="AD117" s="64">
        <f t="shared" si="242"/>
        <v>84174.95</v>
      </c>
      <c r="AE117" s="64">
        <f t="shared" si="242"/>
        <v>84174.95</v>
      </c>
      <c r="AF117" s="64">
        <f t="shared" si="242"/>
        <v>-79174.95</v>
      </c>
      <c r="AG117" s="64">
        <f t="shared" si="242"/>
        <v>-79174.95</v>
      </c>
      <c r="AH117" s="64" t="e">
        <f t="shared" si="242"/>
        <v>#DIV/0!</v>
      </c>
      <c r="AI117" s="64" t="e">
        <f t="shared" si="242"/>
        <v>#DIV/0!</v>
      </c>
      <c r="AJ117" s="64">
        <f t="shared" si="242"/>
        <v>0</v>
      </c>
      <c r="AK117" s="64">
        <f t="shared" ref="AK117:AL117" si="243">SUM(AK118:AK119)</f>
        <v>0</v>
      </c>
      <c r="AL117" s="64">
        <f t="shared" si="243"/>
        <v>0</v>
      </c>
      <c r="AM117" s="64">
        <f t="shared" ref="AM117:AN117" si="244">SUM(AM118:AM119)</f>
        <v>0</v>
      </c>
      <c r="AN117" s="64">
        <f t="shared" si="244"/>
        <v>0</v>
      </c>
    </row>
    <row r="118" spans="1:40" s="38" customFormat="1" ht="15.75" customHeight="1" thickTop="1" x14ac:dyDescent="0.2">
      <c r="A118" s="41" t="s">
        <v>69</v>
      </c>
      <c r="B118" s="42" t="s">
        <v>70</v>
      </c>
      <c r="C118" s="36">
        <v>5000</v>
      </c>
      <c r="D118" s="36"/>
      <c r="E118" s="36">
        <f t="shared" ref="E118:E119" si="245">C118+D118</f>
        <v>5000</v>
      </c>
      <c r="F118" s="39">
        <v>1875</v>
      </c>
      <c r="G118" s="39">
        <v>1875</v>
      </c>
      <c r="H118" s="39">
        <v>27864.69</v>
      </c>
      <c r="I118" s="39">
        <v>27864.69</v>
      </c>
      <c r="J118" s="39"/>
      <c r="K118" s="39"/>
      <c r="L118" s="39">
        <f>3800+18750</f>
        <v>22550</v>
      </c>
      <c r="M118" s="39">
        <f>3800+18750</f>
        <v>22550</v>
      </c>
      <c r="N118" s="39"/>
      <c r="O118" s="39"/>
      <c r="P118" s="39">
        <v>31260.26</v>
      </c>
      <c r="Q118" s="39">
        <v>31260.26</v>
      </c>
      <c r="R118" s="39"/>
      <c r="S118" s="39"/>
      <c r="T118" s="60"/>
      <c r="U118" s="39"/>
      <c r="V118" s="39"/>
      <c r="W118" s="39"/>
      <c r="X118" s="39"/>
      <c r="Y118" s="39"/>
      <c r="Z118" s="39"/>
      <c r="AA118" s="39"/>
      <c r="AB118" s="60"/>
      <c r="AC118" s="39"/>
      <c r="AD118" s="39">
        <f t="shared" ref="AD118:AE119" si="246">SUM(F118+H118+J118+L118+N118+P118+R118+T118+V118+X118+Z118+AB118)</f>
        <v>83549.95</v>
      </c>
      <c r="AE118" s="36">
        <f>SUM(G118+I118+K118+M118+O118+Q118+S118+U118+W118+Y118+AA118+AC118)</f>
        <v>83549.95</v>
      </c>
      <c r="AF118" s="37">
        <f t="shared" ref="AF118:AF119" si="247">SUM(E118-AD118)</f>
        <v>-78549.95</v>
      </c>
      <c r="AG118" s="37">
        <f t="shared" ref="AG118:AG119" si="248">SUM(E118-AE118)</f>
        <v>-78549.95</v>
      </c>
      <c r="AH118" s="36">
        <f t="shared" ref="AH118:AH119" si="249">AD118/E118*100</f>
        <v>1670.9989999999998</v>
      </c>
      <c r="AI118" s="36">
        <f t="shared" ref="AI118:AI119" si="250">AE118/E118*100</f>
        <v>1670.9989999999998</v>
      </c>
      <c r="AJ118" s="37">
        <f t="shared" si="139"/>
        <v>0</v>
      </c>
      <c r="AK118" s="39"/>
      <c r="AL118" s="39"/>
      <c r="AM118" s="39"/>
      <c r="AN118" s="39"/>
    </row>
    <row r="119" spans="1:40" s="38" customFormat="1" ht="15.75" customHeight="1" thickBot="1" x14ac:dyDescent="0.25">
      <c r="A119" s="41" t="s">
        <v>71</v>
      </c>
      <c r="B119" s="42" t="s">
        <v>72</v>
      </c>
      <c r="C119" s="36"/>
      <c r="D119" s="36"/>
      <c r="E119" s="36">
        <f t="shared" si="245"/>
        <v>0</v>
      </c>
      <c r="F119" s="39"/>
      <c r="G119" s="39"/>
      <c r="H119" s="39"/>
      <c r="I119" s="39"/>
      <c r="J119" s="39"/>
      <c r="K119" s="60"/>
      <c r="L119" s="39">
        <v>625</v>
      </c>
      <c r="M119" s="39">
        <v>625</v>
      </c>
      <c r="N119" s="39"/>
      <c r="O119" s="39"/>
      <c r="P119" s="39"/>
      <c r="Q119" s="39"/>
      <c r="R119" s="39"/>
      <c r="S119" s="39"/>
      <c r="T119" s="60"/>
      <c r="U119" s="39"/>
      <c r="V119" s="39"/>
      <c r="W119" s="39"/>
      <c r="X119" s="39"/>
      <c r="Y119" s="39"/>
      <c r="Z119" s="39"/>
      <c r="AA119" s="39"/>
      <c r="AB119" s="60"/>
      <c r="AC119" s="39"/>
      <c r="AD119" s="39">
        <f t="shared" si="246"/>
        <v>625</v>
      </c>
      <c r="AE119" s="36">
        <f t="shared" si="246"/>
        <v>625</v>
      </c>
      <c r="AF119" s="37">
        <f t="shared" si="247"/>
        <v>-625</v>
      </c>
      <c r="AG119" s="37">
        <f t="shared" si="248"/>
        <v>-625</v>
      </c>
      <c r="AH119" s="36" t="e">
        <f t="shared" si="249"/>
        <v>#DIV/0!</v>
      </c>
      <c r="AI119" s="36" t="e">
        <f t="shared" si="250"/>
        <v>#DIV/0!</v>
      </c>
      <c r="AJ119" s="37">
        <f t="shared" si="139"/>
        <v>0</v>
      </c>
      <c r="AK119" s="39"/>
      <c r="AL119" s="39"/>
      <c r="AM119" s="39"/>
      <c r="AN119" s="39"/>
    </row>
    <row r="120" spans="1:40" s="38" customFormat="1" ht="23.45" customHeight="1" thickTop="1" thickBot="1" x14ac:dyDescent="0.3">
      <c r="A120" s="62" t="s">
        <v>73</v>
      </c>
      <c r="B120" s="66" t="s">
        <v>74</v>
      </c>
      <c r="C120" s="64">
        <f>C121</f>
        <v>5000</v>
      </c>
      <c r="D120" s="64">
        <f>D121</f>
        <v>0</v>
      </c>
      <c r="E120" s="64">
        <f t="shared" ref="E120:AN120" si="251">E121</f>
        <v>5000</v>
      </c>
      <c r="F120" s="64">
        <f t="shared" si="251"/>
        <v>12878</v>
      </c>
      <c r="G120" s="64">
        <f t="shared" si="251"/>
        <v>12878</v>
      </c>
      <c r="H120" s="64">
        <f t="shared" si="251"/>
        <v>0</v>
      </c>
      <c r="I120" s="64">
        <f t="shared" si="251"/>
        <v>0</v>
      </c>
      <c r="J120" s="64">
        <f t="shared" si="251"/>
        <v>0</v>
      </c>
      <c r="K120" s="64">
        <f t="shared" si="251"/>
        <v>0</v>
      </c>
      <c r="L120" s="64">
        <f t="shared" si="251"/>
        <v>0</v>
      </c>
      <c r="M120" s="64">
        <f t="shared" si="251"/>
        <v>0</v>
      </c>
      <c r="N120" s="64">
        <f t="shared" si="251"/>
        <v>0</v>
      </c>
      <c r="O120" s="64">
        <f t="shared" si="251"/>
        <v>0</v>
      </c>
      <c r="P120" s="64">
        <f t="shared" si="251"/>
        <v>14193.13</v>
      </c>
      <c r="Q120" s="64">
        <f t="shared" si="251"/>
        <v>14193.13</v>
      </c>
      <c r="R120" s="64">
        <f t="shared" si="251"/>
        <v>0</v>
      </c>
      <c r="S120" s="64">
        <f t="shared" si="251"/>
        <v>0</v>
      </c>
      <c r="T120" s="64">
        <f t="shared" si="251"/>
        <v>0</v>
      </c>
      <c r="U120" s="64">
        <f t="shared" si="251"/>
        <v>0</v>
      </c>
      <c r="V120" s="64">
        <f t="shared" si="251"/>
        <v>0</v>
      </c>
      <c r="W120" s="64">
        <f t="shared" si="251"/>
        <v>0</v>
      </c>
      <c r="X120" s="64">
        <f t="shared" si="251"/>
        <v>0</v>
      </c>
      <c r="Y120" s="64">
        <f t="shared" si="251"/>
        <v>0</v>
      </c>
      <c r="Z120" s="64">
        <f t="shared" si="251"/>
        <v>0</v>
      </c>
      <c r="AA120" s="64">
        <f t="shared" si="251"/>
        <v>0</v>
      </c>
      <c r="AB120" s="64">
        <f t="shared" si="251"/>
        <v>0</v>
      </c>
      <c r="AC120" s="64">
        <f t="shared" si="251"/>
        <v>0</v>
      </c>
      <c r="AD120" s="64">
        <f t="shared" si="251"/>
        <v>27071.129999999997</v>
      </c>
      <c r="AE120" s="64">
        <f t="shared" si="251"/>
        <v>27071.129999999997</v>
      </c>
      <c r="AF120" s="64">
        <f t="shared" si="251"/>
        <v>-22071.129999999997</v>
      </c>
      <c r="AG120" s="64">
        <f t="shared" si="251"/>
        <v>-22071.129999999997</v>
      </c>
      <c r="AH120" s="64">
        <f t="shared" si="251"/>
        <v>541.42259999999987</v>
      </c>
      <c r="AI120" s="64">
        <f t="shared" si="251"/>
        <v>541.42259999999987</v>
      </c>
      <c r="AJ120" s="64">
        <f t="shared" si="251"/>
        <v>0</v>
      </c>
      <c r="AK120" s="64">
        <f t="shared" si="251"/>
        <v>0</v>
      </c>
      <c r="AL120" s="64">
        <f t="shared" si="251"/>
        <v>0</v>
      </c>
      <c r="AM120" s="64">
        <f t="shared" si="251"/>
        <v>0</v>
      </c>
      <c r="AN120" s="64">
        <f t="shared" si="251"/>
        <v>0</v>
      </c>
    </row>
    <row r="121" spans="1:40" s="38" customFormat="1" ht="15.75" customHeight="1" thickTop="1" thickBot="1" x14ac:dyDescent="0.25">
      <c r="A121" s="41" t="s">
        <v>75</v>
      </c>
      <c r="B121" s="42" t="s">
        <v>76</v>
      </c>
      <c r="C121" s="36">
        <v>5000</v>
      </c>
      <c r="D121" s="36"/>
      <c r="E121" s="36">
        <f>C121+D121</f>
        <v>5000</v>
      </c>
      <c r="F121" s="39">
        <v>12878</v>
      </c>
      <c r="G121" s="39">
        <v>12878</v>
      </c>
      <c r="H121" s="39"/>
      <c r="I121" s="39"/>
      <c r="J121" s="39"/>
      <c r="K121" s="39"/>
      <c r="L121" s="39"/>
      <c r="M121" s="39"/>
      <c r="N121" s="39"/>
      <c r="O121" s="39"/>
      <c r="P121" s="67">
        <v>14193.13</v>
      </c>
      <c r="Q121" s="67">
        <v>14193.13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60"/>
      <c r="AC121" s="39"/>
      <c r="AD121" s="39">
        <f>SUM(F121+H121+J121+L121+N121+P121+R121+T121+V121+X121+Z121+AB121)</f>
        <v>27071.129999999997</v>
      </c>
      <c r="AE121" s="36">
        <f>SUM(G121+I121+K121+M121+O121+Q121+S121+U121+W121+Y121+AA121+AC121)</f>
        <v>27071.129999999997</v>
      </c>
      <c r="AF121" s="37">
        <f>SUM(E121-AD121)</f>
        <v>-22071.129999999997</v>
      </c>
      <c r="AG121" s="37">
        <f>SUM(E121-AE121)</f>
        <v>-22071.129999999997</v>
      </c>
      <c r="AH121" s="36">
        <f>AD121/E121*100</f>
        <v>541.42259999999987</v>
      </c>
      <c r="AI121" s="36">
        <f>AE121/E121*100</f>
        <v>541.42259999999987</v>
      </c>
      <c r="AJ121" s="37">
        <f t="shared" si="139"/>
        <v>0</v>
      </c>
      <c r="AK121" s="39"/>
      <c r="AL121" s="39"/>
      <c r="AM121" s="39"/>
      <c r="AN121" s="39"/>
    </row>
    <row r="122" spans="1:40" s="38" customFormat="1" ht="20.100000000000001" customHeight="1" thickTop="1" thickBot="1" x14ac:dyDescent="0.3">
      <c r="A122" s="62" t="s">
        <v>77</v>
      </c>
      <c r="B122" s="68" t="s">
        <v>78</v>
      </c>
      <c r="C122" s="64">
        <f>C123</f>
        <v>0</v>
      </c>
      <c r="D122" s="64">
        <f t="shared" ref="D122:AN122" si="252">D123</f>
        <v>0</v>
      </c>
      <c r="E122" s="64">
        <f t="shared" si="252"/>
        <v>0</v>
      </c>
      <c r="F122" s="64">
        <f t="shared" si="252"/>
        <v>0</v>
      </c>
      <c r="G122" s="64">
        <f t="shared" si="252"/>
        <v>0</v>
      </c>
      <c r="H122" s="64">
        <f t="shared" si="252"/>
        <v>0</v>
      </c>
      <c r="I122" s="64">
        <f t="shared" si="252"/>
        <v>0</v>
      </c>
      <c r="J122" s="64">
        <f t="shared" si="252"/>
        <v>0</v>
      </c>
      <c r="K122" s="64">
        <f t="shared" si="252"/>
        <v>0</v>
      </c>
      <c r="L122" s="64">
        <f t="shared" si="252"/>
        <v>1918</v>
      </c>
      <c r="M122" s="64">
        <f t="shared" si="252"/>
        <v>1918</v>
      </c>
      <c r="N122" s="64">
        <f t="shared" si="252"/>
        <v>0</v>
      </c>
      <c r="O122" s="64">
        <f t="shared" si="252"/>
        <v>0</v>
      </c>
      <c r="P122" s="64">
        <f t="shared" si="252"/>
        <v>0</v>
      </c>
      <c r="Q122" s="64">
        <f t="shared" si="252"/>
        <v>0</v>
      </c>
      <c r="R122" s="64">
        <f t="shared" si="252"/>
        <v>0</v>
      </c>
      <c r="S122" s="64">
        <f t="shared" si="252"/>
        <v>0</v>
      </c>
      <c r="T122" s="64">
        <f t="shared" si="252"/>
        <v>0</v>
      </c>
      <c r="U122" s="64">
        <f t="shared" si="252"/>
        <v>0</v>
      </c>
      <c r="V122" s="64">
        <f t="shared" si="252"/>
        <v>0</v>
      </c>
      <c r="W122" s="64">
        <f t="shared" si="252"/>
        <v>0</v>
      </c>
      <c r="X122" s="64">
        <f t="shared" si="252"/>
        <v>0</v>
      </c>
      <c r="Y122" s="64">
        <f t="shared" si="252"/>
        <v>0</v>
      </c>
      <c r="Z122" s="64">
        <f t="shared" si="252"/>
        <v>0</v>
      </c>
      <c r="AA122" s="64">
        <f t="shared" si="252"/>
        <v>0</v>
      </c>
      <c r="AB122" s="64">
        <f t="shared" si="252"/>
        <v>0</v>
      </c>
      <c r="AC122" s="64">
        <f t="shared" si="252"/>
        <v>0</v>
      </c>
      <c r="AD122" s="64">
        <f t="shared" si="252"/>
        <v>1918</v>
      </c>
      <c r="AE122" s="64">
        <f t="shared" si="252"/>
        <v>1918</v>
      </c>
      <c r="AF122" s="64">
        <f t="shared" si="252"/>
        <v>-1918</v>
      </c>
      <c r="AG122" s="64">
        <f t="shared" si="252"/>
        <v>-1918</v>
      </c>
      <c r="AH122" s="64" t="e">
        <f t="shared" si="252"/>
        <v>#DIV/0!</v>
      </c>
      <c r="AI122" s="64" t="e">
        <f t="shared" si="252"/>
        <v>#DIV/0!</v>
      </c>
      <c r="AJ122" s="64">
        <f t="shared" si="252"/>
        <v>0</v>
      </c>
      <c r="AK122" s="64">
        <f t="shared" si="252"/>
        <v>0</v>
      </c>
      <c r="AL122" s="64">
        <f t="shared" si="252"/>
        <v>0</v>
      </c>
      <c r="AM122" s="64">
        <f t="shared" si="252"/>
        <v>0</v>
      </c>
      <c r="AN122" s="64">
        <f t="shared" si="252"/>
        <v>0</v>
      </c>
    </row>
    <row r="123" spans="1:40" s="38" customFormat="1" ht="15.75" customHeight="1" thickTop="1" thickBot="1" x14ac:dyDescent="0.25">
      <c r="A123" s="41" t="s">
        <v>79</v>
      </c>
      <c r="B123" s="42" t="s">
        <v>80</v>
      </c>
      <c r="C123" s="36"/>
      <c r="D123" s="36"/>
      <c r="E123" s="36">
        <f>C123+D123</f>
        <v>0</v>
      </c>
      <c r="F123" s="39"/>
      <c r="G123" s="39"/>
      <c r="H123" s="39"/>
      <c r="I123" s="39"/>
      <c r="J123" s="39"/>
      <c r="K123" s="39"/>
      <c r="L123" s="39">
        <v>1918</v>
      </c>
      <c r="M123" s="39">
        <v>1918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>
        <f t="shared" ref="AD123:AE123" si="253">SUM(F123+H123+J123+L123+N123+P123+R123+T123+V123+X123+Z123+AB123)</f>
        <v>1918</v>
      </c>
      <c r="AE123" s="36">
        <f t="shared" si="253"/>
        <v>1918</v>
      </c>
      <c r="AF123" s="37">
        <f t="shared" ref="AF123" si="254">SUM(E123-AD123)</f>
        <v>-1918</v>
      </c>
      <c r="AG123" s="37">
        <f t="shared" ref="AG123" si="255">SUM(E123-AE123)</f>
        <v>-1918</v>
      </c>
      <c r="AH123" s="36" t="e">
        <f t="shared" ref="AH123" si="256">AD123/E123*100</f>
        <v>#DIV/0!</v>
      </c>
      <c r="AI123" s="36" t="e">
        <f t="shared" ref="AI123" si="257">AE123/E123*100</f>
        <v>#DIV/0!</v>
      </c>
      <c r="AJ123" s="37">
        <f t="shared" ref="AJ123" si="258">Z123-AA123</f>
        <v>0</v>
      </c>
      <c r="AK123" s="39"/>
      <c r="AL123" s="39"/>
      <c r="AM123" s="39"/>
      <c r="AN123" s="39"/>
    </row>
    <row r="124" spans="1:40" s="38" customFormat="1" ht="20.100000000000001" customHeight="1" thickTop="1" thickBot="1" x14ac:dyDescent="0.3">
      <c r="A124" s="69"/>
      <c r="B124" s="70" t="s">
        <v>85</v>
      </c>
      <c r="C124" s="71">
        <f>C6+C41+C51+C60+C68+C73+C83+C94+C99</f>
        <v>8995600</v>
      </c>
      <c r="D124" s="71">
        <f t="shared" ref="D124:AJ124" si="259">D6+D41+D51+D60+D68+D73+D83+D94+D99</f>
        <v>0</v>
      </c>
      <c r="E124" s="71">
        <f t="shared" si="259"/>
        <v>8995600</v>
      </c>
      <c r="F124" s="71">
        <f t="shared" si="259"/>
        <v>358130.12999999995</v>
      </c>
      <c r="G124" s="71">
        <f t="shared" si="259"/>
        <v>358130.12999999995</v>
      </c>
      <c r="H124" s="71">
        <f t="shared" si="259"/>
        <v>433768.26</v>
      </c>
      <c r="I124" s="71">
        <f t="shared" si="259"/>
        <v>426586.26</v>
      </c>
      <c r="J124" s="71">
        <f t="shared" si="259"/>
        <v>489444.11</v>
      </c>
      <c r="K124" s="71">
        <f t="shared" si="259"/>
        <v>489444.11</v>
      </c>
      <c r="L124" s="71">
        <f t="shared" si="259"/>
        <v>410918.77</v>
      </c>
      <c r="M124" s="71">
        <f t="shared" si="259"/>
        <v>410918.77</v>
      </c>
      <c r="N124" s="71">
        <f t="shared" si="259"/>
        <v>490989.69000000006</v>
      </c>
      <c r="O124" s="71">
        <f t="shared" si="259"/>
        <v>486853.45000000007</v>
      </c>
      <c r="P124" s="71">
        <f t="shared" si="259"/>
        <v>575310.41</v>
      </c>
      <c r="Q124" s="71">
        <f t="shared" si="259"/>
        <v>575310.41</v>
      </c>
      <c r="R124" s="71">
        <f t="shared" si="259"/>
        <v>556319.15</v>
      </c>
      <c r="S124" s="71">
        <f t="shared" si="259"/>
        <v>556319.15</v>
      </c>
      <c r="T124" s="71">
        <f t="shared" si="259"/>
        <v>280797.11000000004</v>
      </c>
      <c r="U124" s="71">
        <f t="shared" si="259"/>
        <v>263709.18000000005</v>
      </c>
      <c r="V124" s="71">
        <f t="shared" si="259"/>
        <v>327198.07000000007</v>
      </c>
      <c r="W124" s="71">
        <f t="shared" si="259"/>
        <v>327198.07000000007</v>
      </c>
      <c r="X124" s="71">
        <f t="shared" si="259"/>
        <v>218664.53999999998</v>
      </c>
      <c r="Y124" s="71">
        <f t="shared" si="259"/>
        <v>218664.53999999998</v>
      </c>
      <c r="Z124" s="71">
        <f t="shared" si="259"/>
        <v>0</v>
      </c>
      <c r="AA124" s="71">
        <f t="shared" si="259"/>
        <v>0</v>
      </c>
      <c r="AB124" s="71">
        <f t="shared" si="259"/>
        <v>0</v>
      </c>
      <c r="AC124" s="71">
        <f t="shared" si="259"/>
        <v>0</v>
      </c>
      <c r="AD124" s="71">
        <f t="shared" si="259"/>
        <v>4141540.2399999998</v>
      </c>
      <c r="AE124" s="71">
        <f t="shared" si="259"/>
        <v>4113134.0699999994</v>
      </c>
      <c r="AF124" s="71">
        <f t="shared" si="259"/>
        <v>4854059.7600000007</v>
      </c>
      <c r="AG124" s="71">
        <f t="shared" si="259"/>
        <v>4882465.93</v>
      </c>
      <c r="AH124" s="71" t="e">
        <f t="shared" si="259"/>
        <v>#DIV/0!</v>
      </c>
      <c r="AI124" s="71" t="e">
        <f t="shared" si="259"/>
        <v>#DIV/0!</v>
      </c>
      <c r="AJ124" s="71">
        <f t="shared" si="259"/>
        <v>4136.24</v>
      </c>
      <c r="AK124" s="71">
        <f t="shared" ref="AK124:AL124" si="260">AK6+AK41+AK51+AK60+AK68+AK73+AK83+AK94+AK99</f>
        <v>264465.95111111109</v>
      </c>
      <c r="AL124" s="71">
        <f t="shared" si="260"/>
        <v>279110.38111111138</v>
      </c>
      <c r="AM124" s="71">
        <f t="shared" ref="AM124:AN124" si="261">AM6+AM41+AM51+AM60+AM68+AM73+AM83+AM94+AM99</f>
        <v>373308.97000000026</v>
      </c>
      <c r="AN124" s="71">
        <f t="shared" si="261"/>
        <v>372278.56000000029</v>
      </c>
    </row>
    <row r="125" spans="1:40" s="38" customFormat="1" ht="20.100000000000001" customHeight="1" thickTop="1" thickBot="1" x14ac:dyDescent="0.3">
      <c r="A125" s="69"/>
      <c r="B125" s="72" t="s">
        <v>138</v>
      </c>
      <c r="C125" s="71">
        <f>C124+C106+C114</f>
        <v>9310600</v>
      </c>
      <c r="D125" s="71">
        <f t="shared" ref="D125:AJ125" si="262">D124+D106+D114</f>
        <v>0</v>
      </c>
      <c r="E125" s="71">
        <f t="shared" si="262"/>
        <v>9310600</v>
      </c>
      <c r="F125" s="71">
        <f t="shared" si="262"/>
        <v>397154.12999999995</v>
      </c>
      <c r="G125" s="71">
        <f t="shared" si="262"/>
        <v>397154.12999999995</v>
      </c>
      <c r="H125" s="71">
        <f t="shared" si="262"/>
        <v>470378.91000000003</v>
      </c>
      <c r="I125" s="71">
        <f t="shared" si="262"/>
        <v>463196.91000000003</v>
      </c>
      <c r="J125" s="71">
        <f t="shared" si="262"/>
        <v>489444.11</v>
      </c>
      <c r="K125" s="71">
        <f t="shared" si="262"/>
        <v>489444.11</v>
      </c>
      <c r="L125" s="71">
        <f t="shared" si="262"/>
        <v>499029.77</v>
      </c>
      <c r="M125" s="71">
        <f t="shared" si="262"/>
        <v>499029.77</v>
      </c>
      <c r="N125" s="71">
        <f t="shared" si="262"/>
        <v>490989.69000000006</v>
      </c>
      <c r="O125" s="71">
        <f t="shared" si="262"/>
        <v>541853.45000000007</v>
      </c>
      <c r="P125" s="71">
        <f t="shared" si="262"/>
        <v>655747.10000000009</v>
      </c>
      <c r="Q125" s="71">
        <f t="shared" si="262"/>
        <v>655747.10000000009</v>
      </c>
      <c r="R125" s="71">
        <f t="shared" si="262"/>
        <v>563501.15</v>
      </c>
      <c r="S125" s="71">
        <f t="shared" si="262"/>
        <v>563501.15</v>
      </c>
      <c r="T125" s="71">
        <f t="shared" si="262"/>
        <v>280797.11000000004</v>
      </c>
      <c r="U125" s="71">
        <f t="shared" si="262"/>
        <v>263709.18000000005</v>
      </c>
      <c r="V125" s="71">
        <f t="shared" si="262"/>
        <v>327198.07000000007</v>
      </c>
      <c r="W125" s="71">
        <f t="shared" si="262"/>
        <v>327198.07000000007</v>
      </c>
      <c r="X125" s="71">
        <f t="shared" si="262"/>
        <v>218664.53999999998</v>
      </c>
      <c r="Y125" s="71">
        <f t="shared" si="262"/>
        <v>218664.53999999998</v>
      </c>
      <c r="Z125" s="71">
        <f t="shared" si="262"/>
        <v>0</v>
      </c>
      <c r="AA125" s="71">
        <f t="shared" si="262"/>
        <v>0</v>
      </c>
      <c r="AB125" s="71">
        <f t="shared" si="262"/>
        <v>0</v>
      </c>
      <c r="AC125" s="71">
        <f t="shared" si="262"/>
        <v>0</v>
      </c>
      <c r="AD125" s="71">
        <f t="shared" si="262"/>
        <v>4392904.58</v>
      </c>
      <c r="AE125" s="71">
        <f t="shared" si="262"/>
        <v>4419498.4099999992</v>
      </c>
      <c r="AF125" s="71">
        <f t="shared" si="262"/>
        <v>4917695.4200000009</v>
      </c>
      <c r="AG125" s="71">
        <f t="shared" si="262"/>
        <v>4891101.59</v>
      </c>
      <c r="AH125" s="71" t="e">
        <f t="shared" si="262"/>
        <v>#DIV/0!</v>
      </c>
      <c r="AI125" s="71" t="e">
        <f t="shared" si="262"/>
        <v>#DIV/0!</v>
      </c>
      <c r="AJ125" s="71">
        <f t="shared" si="262"/>
        <v>-50863.76</v>
      </c>
      <c r="AK125" s="71">
        <f t="shared" ref="AK125:AL125" si="263">AK124+AK106+AK114</f>
        <v>264465.95111111109</v>
      </c>
      <c r="AL125" s="71">
        <f t="shared" si="263"/>
        <v>279110.38111111138</v>
      </c>
      <c r="AM125" s="71">
        <f t="shared" ref="AM125:AN125" si="264">AM124+AM106+AM114</f>
        <v>373308.97000000026</v>
      </c>
      <c r="AN125" s="71">
        <f t="shared" si="264"/>
        <v>372278.56000000029</v>
      </c>
    </row>
    <row r="126" spans="1:40" s="73" customFormat="1" ht="20.100000000000001" customHeight="1" thickTop="1" x14ac:dyDescent="0.2">
      <c r="B126" s="74" t="s">
        <v>86</v>
      </c>
      <c r="I126" s="75"/>
      <c r="K126" s="94"/>
      <c r="L126" s="77"/>
      <c r="AE126" s="77">
        <f>AE125-4239376.35</f>
        <v>180122.05999999959</v>
      </c>
      <c r="AF126" s="121">
        <f>142858.92-AE116</f>
        <v>11840.660000000018</v>
      </c>
      <c r="AG126" s="77">
        <f>AE121-38911.79</f>
        <v>-11840.660000000003</v>
      </c>
      <c r="AH126" s="78"/>
      <c r="AI126" s="78"/>
      <c r="AJ126" s="77"/>
    </row>
    <row r="127" spans="1:40" s="73" customFormat="1" x14ac:dyDescent="0.2">
      <c r="E127" s="79"/>
      <c r="X127" s="79"/>
      <c r="Y127" s="79"/>
      <c r="AD127" s="76"/>
      <c r="AE127" s="80"/>
      <c r="AF127" s="121">
        <f>98411.11-AE118</f>
        <v>14861.160000000003</v>
      </c>
      <c r="AG127" s="80"/>
      <c r="AH127" s="76"/>
      <c r="AI127" s="76"/>
      <c r="AJ127" s="77"/>
      <c r="AK127" s="79"/>
      <c r="AL127" s="79"/>
      <c r="AM127" s="79"/>
      <c r="AN127" s="79"/>
    </row>
    <row r="128" spans="1:40" s="38" customFormat="1" ht="15.75" customHeight="1" x14ac:dyDescent="0.2">
      <c r="A128" s="173" t="s">
        <v>87</v>
      </c>
      <c r="B128" s="42" t="s">
        <v>88</v>
      </c>
      <c r="C128" s="176"/>
      <c r="D128" s="177"/>
      <c r="E128" s="17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81"/>
      <c r="U128" s="39"/>
      <c r="V128" s="39"/>
      <c r="W128" s="39"/>
      <c r="X128" s="39"/>
      <c r="Y128" s="39"/>
      <c r="Z128" s="39"/>
      <c r="AA128" s="39"/>
      <c r="AB128" s="39"/>
      <c r="AC128" s="39"/>
      <c r="AD128" s="82"/>
      <c r="AE128" s="83"/>
      <c r="AF128" s="84">
        <f>38911.79-AE121</f>
        <v>11840.660000000003</v>
      </c>
      <c r="AG128" s="84"/>
      <c r="AH128" s="83"/>
      <c r="AI128" s="83"/>
      <c r="AJ128" s="84"/>
      <c r="AK128" s="39"/>
      <c r="AL128" s="39"/>
      <c r="AM128" s="39"/>
      <c r="AN128" s="39"/>
    </row>
    <row r="129" spans="1:40" s="38" customFormat="1" ht="15.75" customHeight="1" x14ac:dyDescent="0.2">
      <c r="A129" s="174"/>
      <c r="B129" s="42" t="s">
        <v>89</v>
      </c>
      <c r="C129" s="179"/>
      <c r="D129" s="179"/>
      <c r="E129" s="180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85"/>
      <c r="U129" s="39"/>
      <c r="V129" s="39"/>
      <c r="W129" s="39"/>
      <c r="X129" s="39"/>
      <c r="Y129" s="39"/>
      <c r="Z129" s="39"/>
      <c r="AA129" s="39"/>
      <c r="AB129" s="39"/>
      <c r="AC129" s="39"/>
      <c r="AD129" s="82"/>
      <c r="AE129" s="83"/>
      <c r="AF129" s="84"/>
      <c r="AG129" s="84"/>
      <c r="AH129" s="83"/>
      <c r="AI129" s="83"/>
      <c r="AJ129" s="84"/>
      <c r="AK129" s="39"/>
      <c r="AL129" s="39"/>
      <c r="AM129" s="39"/>
      <c r="AN129" s="39"/>
    </row>
    <row r="130" spans="1:40" s="38" customFormat="1" ht="15.75" customHeight="1" x14ac:dyDescent="0.2">
      <c r="A130" s="174"/>
      <c r="B130" s="42" t="s">
        <v>90</v>
      </c>
      <c r="C130" s="179"/>
      <c r="D130" s="179"/>
      <c r="E130" s="180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81"/>
      <c r="U130" s="39"/>
      <c r="V130" s="39"/>
      <c r="W130" s="39"/>
      <c r="X130" s="39"/>
      <c r="Y130" s="39"/>
      <c r="Z130" s="39"/>
      <c r="AA130" s="39"/>
      <c r="AB130" s="39"/>
      <c r="AC130" s="39"/>
      <c r="AD130" s="82"/>
      <c r="AE130" s="83"/>
      <c r="AF130" s="84"/>
      <c r="AG130" s="84"/>
      <c r="AH130" s="83"/>
      <c r="AI130" s="83"/>
      <c r="AJ130" s="84"/>
      <c r="AK130" s="39"/>
      <c r="AL130" s="39"/>
      <c r="AM130" s="39"/>
      <c r="AN130" s="39"/>
    </row>
    <row r="131" spans="1:40" s="38" customFormat="1" ht="15.75" customHeight="1" thickBot="1" x14ac:dyDescent="0.25">
      <c r="A131" s="174"/>
      <c r="B131" s="86" t="s">
        <v>89</v>
      </c>
      <c r="C131" s="179"/>
      <c r="D131" s="179"/>
      <c r="E131" s="180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85"/>
      <c r="U131" s="39"/>
      <c r="V131" s="39"/>
      <c r="W131" s="39"/>
      <c r="X131" s="39"/>
      <c r="Y131" s="39"/>
      <c r="Z131" s="39"/>
      <c r="AA131" s="39"/>
      <c r="AB131" s="39"/>
      <c r="AC131" s="39"/>
      <c r="AD131" s="82"/>
      <c r="AE131" s="83"/>
      <c r="AF131" s="84"/>
      <c r="AG131" s="84"/>
      <c r="AH131" s="83"/>
      <c r="AI131" s="83"/>
      <c r="AJ131" s="84"/>
      <c r="AK131" s="39"/>
      <c r="AL131" s="39"/>
      <c r="AM131" s="39"/>
      <c r="AN131" s="39"/>
    </row>
    <row r="132" spans="1:40" s="100" customFormat="1" ht="15.75" customHeight="1" thickBot="1" x14ac:dyDescent="0.25">
      <c r="A132" s="174"/>
      <c r="B132" s="104" t="s">
        <v>91</v>
      </c>
      <c r="C132" s="179"/>
      <c r="D132" s="179"/>
      <c r="E132" s="180"/>
      <c r="F132" s="107">
        <f t="shared" ref="F132:AC132" si="265">SUM(F128+F130)</f>
        <v>0</v>
      </c>
      <c r="G132" s="107">
        <f t="shared" si="265"/>
        <v>0</v>
      </c>
      <c r="H132" s="107">
        <f t="shared" si="265"/>
        <v>0</v>
      </c>
      <c r="I132" s="107">
        <f t="shared" si="265"/>
        <v>0</v>
      </c>
      <c r="J132" s="107">
        <f t="shared" si="265"/>
        <v>0</v>
      </c>
      <c r="K132" s="107">
        <f t="shared" si="265"/>
        <v>0</v>
      </c>
      <c r="L132" s="107">
        <f>SUM(L128+L130)</f>
        <v>0</v>
      </c>
      <c r="M132" s="107">
        <f t="shared" si="265"/>
        <v>0</v>
      </c>
      <c r="N132" s="107">
        <f>SUM(N128+N130)</f>
        <v>0</v>
      </c>
      <c r="O132" s="107">
        <f t="shared" si="265"/>
        <v>0</v>
      </c>
      <c r="P132" s="107">
        <f t="shared" si="265"/>
        <v>0</v>
      </c>
      <c r="Q132" s="107">
        <f>SUM(Q128+Q130)</f>
        <v>0</v>
      </c>
      <c r="R132" s="107">
        <f t="shared" si="265"/>
        <v>0</v>
      </c>
      <c r="S132" s="107">
        <f t="shared" si="265"/>
        <v>0</v>
      </c>
      <c r="T132" s="107">
        <f t="shared" si="265"/>
        <v>0</v>
      </c>
      <c r="U132" s="107">
        <f t="shared" si="265"/>
        <v>0</v>
      </c>
      <c r="V132" s="107">
        <f t="shared" si="265"/>
        <v>0</v>
      </c>
      <c r="W132" s="107">
        <f t="shared" si="265"/>
        <v>0</v>
      </c>
      <c r="X132" s="107">
        <f t="shared" si="265"/>
        <v>0</v>
      </c>
      <c r="Y132" s="107">
        <f t="shared" si="265"/>
        <v>0</v>
      </c>
      <c r="Z132" s="107">
        <f t="shared" si="265"/>
        <v>0</v>
      </c>
      <c r="AA132" s="107">
        <f t="shared" si="265"/>
        <v>0</v>
      </c>
      <c r="AB132" s="107">
        <f t="shared" si="265"/>
        <v>0</v>
      </c>
      <c r="AC132" s="107">
        <f t="shared" si="265"/>
        <v>0</v>
      </c>
      <c r="AD132" s="97"/>
      <c r="AE132" s="98"/>
      <c r="AF132" s="98"/>
      <c r="AG132" s="99"/>
      <c r="AH132" s="98"/>
      <c r="AI132" s="98"/>
      <c r="AJ132" s="99"/>
      <c r="AK132" s="107">
        <f t="shared" ref="AK132:AL132" si="266">SUM(AK128+AK130)</f>
        <v>0</v>
      </c>
      <c r="AL132" s="107">
        <f t="shared" si="266"/>
        <v>0</v>
      </c>
      <c r="AM132" s="107">
        <f t="shared" ref="AM132:AN132" si="267">SUM(AM128+AM130)</f>
        <v>0</v>
      </c>
      <c r="AN132" s="107">
        <f t="shared" si="267"/>
        <v>0</v>
      </c>
    </row>
    <row r="133" spans="1:40" s="38" customFormat="1" ht="15.75" customHeight="1" x14ac:dyDescent="0.2">
      <c r="A133" s="174"/>
      <c r="B133" s="87" t="s">
        <v>92</v>
      </c>
      <c r="C133" s="179"/>
      <c r="D133" s="179"/>
      <c r="E133" s="180"/>
      <c r="F133" s="39">
        <v>405.46</v>
      </c>
      <c r="G133" s="39">
        <v>405.46</v>
      </c>
      <c r="H133" s="39"/>
      <c r="I133" s="39"/>
      <c r="J133" s="39">
        <v>758.35</v>
      </c>
      <c r="K133" s="39">
        <v>758.35</v>
      </c>
      <c r="L133" s="39">
        <v>580.54</v>
      </c>
      <c r="M133" s="39">
        <v>580.54</v>
      </c>
      <c r="N133" s="39">
        <v>4257.28</v>
      </c>
      <c r="O133" s="39"/>
      <c r="P133" s="39">
        <v>6663.57</v>
      </c>
      <c r="Q133" s="39">
        <v>6663.57</v>
      </c>
      <c r="R133" s="39">
        <v>1216.3699999999999</v>
      </c>
      <c r="S133" s="39">
        <v>1216.3699999999999</v>
      </c>
      <c r="T133" s="39">
        <v>782.88</v>
      </c>
      <c r="U133" s="39">
        <v>782.88</v>
      </c>
      <c r="V133" s="39">
        <v>1715.39</v>
      </c>
      <c r="W133" s="39">
        <v>1715.39</v>
      </c>
      <c r="X133" s="39"/>
      <c r="Y133" s="39"/>
      <c r="Z133" s="85"/>
      <c r="AA133" s="85"/>
      <c r="AB133" s="39"/>
      <c r="AC133" s="39"/>
      <c r="AD133" s="82"/>
      <c r="AE133" s="83"/>
      <c r="AF133" s="84"/>
      <c r="AG133" s="84"/>
      <c r="AH133" s="83"/>
      <c r="AI133" s="83"/>
      <c r="AJ133" s="88"/>
      <c r="AK133" s="39"/>
      <c r="AL133" s="39"/>
      <c r="AM133" s="39"/>
      <c r="AN133" s="39"/>
    </row>
    <row r="134" spans="1:40" s="38" customFormat="1" ht="15.75" customHeight="1" thickBot="1" x14ac:dyDescent="0.25">
      <c r="A134" s="174"/>
      <c r="B134" s="35" t="s">
        <v>93</v>
      </c>
      <c r="C134" s="179"/>
      <c r="D134" s="179"/>
      <c r="E134" s="180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85"/>
      <c r="AA134" s="85"/>
      <c r="AB134" s="39"/>
      <c r="AC134" s="39"/>
      <c r="AD134" s="82"/>
      <c r="AE134" s="83"/>
      <c r="AF134" s="84"/>
      <c r="AG134" s="84"/>
      <c r="AH134" s="83"/>
      <c r="AI134" s="83"/>
      <c r="AJ134" s="84"/>
      <c r="AK134" s="39"/>
      <c r="AL134" s="39"/>
      <c r="AM134" s="39"/>
      <c r="AN134" s="39"/>
    </row>
    <row r="135" spans="1:40" s="100" customFormat="1" ht="15.75" customHeight="1" thickBot="1" x14ac:dyDescent="0.25">
      <c r="A135" s="174"/>
      <c r="B135" s="105" t="s">
        <v>94</v>
      </c>
      <c r="C135" s="181"/>
      <c r="D135" s="181"/>
      <c r="E135" s="180"/>
      <c r="F135" s="107">
        <f t="shared" ref="F135:AC135" si="268">SUM(F133+F134)</f>
        <v>405.46</v>
      </c>
      <c r="G135" s="107">
        <f t="shared" si="268"/>
        <v>405.46</v>
      </c>
      <c r="H135" s="107">
        <f t="shared" si="268"/>
        <v>0</v>
      </c>
      <c r="I135" s="107">
        <f t="shared" si="268"/>
        <v>0</v>
      </c>
      <c r="J135" s="107">
        <f t="shared" si="268"/>
        <v>758.35</v>
      </c>
      <c r="K135" s="107">
        <f t="shared" si="268"/>
        <v>758.35</v>
      </c>
      <c r="L135" s="107">
        <f>SUM(L133+L134)</f>
        <v>580.54</v>
      </c>
      <c r="M135" s="107">
        <f t="shared" si="268"/>
        <v>580.54</v>
      </c>
      <c r="N135" s="107">
        <f>SUM(N133+N134)</f>
        <v>4257.28</v>
      </c>
      <c r="O135" s="107">
        <f t="shared" si="268"/>
        <v>0</v>
      </c>
      <c r="P135" s="107">
        <f t="shared" si="268"/>
        <v>6663.57</v>
      </c>
      <c r="Q135" s="107">
        <f>SUM(Q133+Q134)</f>
        <v>6663.57</v>
      </c>
      <c r="R135" s="107">
        <f t="shared" si="268"/>
        <v>1216.3699999999999</v>
      </c>
      <c r="S135" s="107">
        <f t="shared" si="268"/>
        <v>1216.3699999999999</v>
      </c>
      <c r="T135" s="107">
        <f t="shared" si="268"/>
        <v>782.88</v>
      </c>
      <c r="U135" s="107">
        <f t="shared" si="268"/>
        <v>782.88</v>
      </c>
      <c r="V135" s="107">
        <f t="shared" si="268"/>
        <v>1715.39</v>
      </c>
      <c r="W135" s="107">
        <f t="shared" si="268"/>
        <v>1715.39</v>
      </c>
      <c r="X135" s="107">
        <f t="shared" si="268"/>
        <v>0</v>
      </c>
      <c r="Y135" s="107">
        <f t="shared" si="268"/>
        <v>0</v>
      </c>
      <c r="Z135" s="107">
        <f t="shared" si="268"/>
        <v>0</v>
      </c>
      <c r="AA135" s="107">
        <f t="shared" si="268"/>
        <v>0</v>
      </c>
      <c r="AB135" s="107">
        <f t="shared" si="268"/>
        <v>0</v>
      </c>
      <c r="AC135" s="107">
        <f t="shared" si="268"/>
        <v>0</v>
      </c>
      <c r="AD135" s="97"/>
      <c r="AE135" s="98"/>
      <c r="AF135" s="98"/>
      <c r="AG135" s="99"/>
      <c r="AH135" s="98"/>
      <c r="AI135" s="98"/>
      <c r="AJ135" s="99">
        <f>X135+AJ8</f>
        <v>0</v>
      </c>
      <c r="AK135" s="107">
        <f t="shared" ref="AK135:AL135" si="269">SUM(AK133+AK134)</f>
        <v>0</v>
      </c>
      <c r="AL135" s="107">
        <f t="shared" si="269"/>
        <v>0</v>
      </c>
      <c r="AM135" s="107">
        <f t="shared" ref="AM135:AN135" si="270">SUM(AM133+AM134)</f>
        <v>0</v>
      </c>
      <c r="AN135" s="107">
        <f t="shared" si="270"/>
        <v>0</v>
      </c>
    </row>
    <row r="136" spans="1:40" s="100" customFormat="1" ht="24.95" customHeight="1" thickBot="1" x14ac:dyDescent="0.3">
      <c r="A136" s="175"/>
      <c r="B136" s="106" t="s">
        <v>95</v>
      </c>
      <c r="C136" s="175"/>
      <c r="D136" s="175"/>
      <c r="E136" s="182"/>
      <c r="F136" s="108">
        <f t="shared" ref="F136:R136" si="271">SUM(F135+F8)</f>
        <v>208857.94999999998</v>
      </c>
      <c r="G136" s="108">
        <f t="shared" si="271"/>
        <v>208857.94999999998</v>
      </c>
      <c r="H136" s="108">
        <f t="shared" si="271"/>
        <v>205392.07</v>
      </c>
      <c r="I136" s="108">
        <f t="shared" si="271"/>
        <v>205392.07</v>
      </c>
      <c r="J136" s="108">
        <f t="shared" si="271"/>
        <v>216189.02000000002</v>
      </c>
      <c r="K136" s="108">
        <f t="shared" si="271"/>
        <v>216189.02000000002</v>
      </c>
      <c r="L136" s="108">
        <f t="shared" si="271"/>
        <v>190235.14</v>
      </c>
      <c r="M136" s="108">
        <f t="shared" si="271"/>
        <v>190235.14</v>
      </c>
      <c r="N136" s="108">
        <f t="shared" si="271"/>
        <v>186457.38</v>
      </c>
      <c r="O136" s="108">
        <f t="shared" si="271"/>
        <v>182200.1</v>
      </c>
      <c r="P136" s="108">
        <f t="shared" si="271"/>
        <v>189326.99000000002</v>
      </c>
      <c r="Q136" s="108">
        <f t="shared" si="271"/>
        <v>189326.99000000002</v>
      </c>
      <c r="R136" s="108">
        <f t="shared" si="271"/>
        <v>208287.46</v>
      </c>
      <c r="S136" s="108">
        <f t="shared" ref="S136:AC136" si="272">SUM(S135+S7)</f>
        <v>276705.83</v>
      </c>
      <c r="T136" s="108">
        <f t="shared" si="272"/>
        <v>231252.18000000002</v>
      </c>
      <c r="U136" s="108">
        <f t="shared" si="272"/>
        <v>231252.18000000002</v>
      </c>
      <c r="V136" s="108">
        <f t="shared" si="272"/>
        <v>226682.37000000002</v>
      </c>
      <c r="W136" s="108">
        <f t="shared" si="272"/>
        <v>226682.37000000002</v>
      </c>
      <c r="X136" s="108">
        <f t="shared" si="272"/>
        <v>211465.74</v>
      </c>
      <c r="Y136" s="108">
        <f t="shared" si="272"/>
        <v>211465.74</v>
      </c>
      <c r="Z136" s="108">
        <f t="shared" si="272"/>
        <v>0</v>
      </c>
      <c r="AA136" s="108">
        <f t="shared" si="272"/>
        <v>0</v>
      </c>
      <c r="AB136" s="108">
        <f t="shared" si="272"/>
        <v>0</v>
      </c>
      <c r="AC136" s="108">
        <f t="shared" si="272"/>
        <v>0</v>
      </c>
      <c r="AD136" s="101"/>
      <c r="AE136" s="102"/>
      <c r="AF136" s="102"/>
      <c r="AG136" s="103"/>
      <c r="AH136" s="102"/>
      <c r="AI136" s="102"/>
      <c r="AJ136" s="103"/>
      <c r="AK136" s="108">
        <f t="shared" ref="AK136:AL136" si="273">SUM(AK135+AK7)</f>
        <v>255701.79444444441</v>
      </c>
      <c r="AL136" s="108">
        <f t="shared" si="273"/>
        <v>257280.26111111138</v>
      </c>
      <c r="AM136" s="108">
        <f t="shared" ref="AM136:AN136" si="274">SUM(AM135+AM7)</f>
        <v>342480.27000000025</v>
      </c>
      <c r="AN136" s="108">
        <f t="shared" si="274"/>
        <v>345752.37000000029</v>
      </c>
    </row>
    <row r="137" spans="1:40" s="73" customFormat="1" ht="20.25" customHeight="1" x14ac:dyDescent="0.2">
      <c r="B137" s="89"/>
      <c r="F137" s="89"/>
      <c r="H137" s="89"/>
      <c r="J137" s="89"/>
      <c r="P137" s="89"/>
      <c r="Q137" s="89"/>
      <c r="R137" s="89"/>
      <c r="T137" s="89"/>
      <c r="V137" s="89"/>
      <c r="X137" s="89"/>
      <c r="Z137" s="89"/>
      <c r="AB137" s="89"/>
      <c r="AG137" s="77"/>
      <c r="AJ137" s="77"/>
      <c r="AK137" s="89"/>
      <c r="AM137" s="89"/>
    </row>
    <row r="138" spans="1:40" s="73" customFormat="1" ht="20.25" customHeight="1" x14ac:dyDescent="0.2">
      <c r="B138" s="73" t="s">
        <v>141</v>
      </c>
      <c r="G138" s="73" t="s">
        <v>142</v>
      </c>
      <c r="H138" s="89"/>
      <c r="I138" s="89">
        <f>-6031.35-6273.12-11156.57-3168.46</f>
        <v>-26629.5</v>
      </c>
      <c r="AG138" s="77"/>
      <c r="AJ138" s="77"/>
    </row>
    <row r="139" spans="1:40" s="73" customFormat="1" ht="20.25" customHeight="1" x14ac:dyDescent="0.2">
      <c r="G139" s="73" t="s">
        <v>143</v>
      </c>
      <c r="I139" s="89">
        <f>-5646.33-4157.01</f>
        <v>-9803.34</v>
      </c>
      <c r="AG139" s="77"/>
      <c r="AJ139" s="77"/>
    </row>
    <row r="140" spans="1:40" s="73" customFormat="1" ht="20.25" customHeight="1" x14ac:dyDescent="0.2">
      <c r="G140" s="73" t="s">
        <v>144</v>
      </c>
      <c r="I140" s="89">
        <f>12352.98+2250</f>
        <v>14602.98</v>
      </c>
      <c r="AG140" s="77"/>
      <c r="AJ140" s="77"/>
    </row>
    <row r="141" spans="1:40" s="73" customFormat="1" ht="20.25" customHeight="1" x14ac:dyDescent="0.2">
      <c r="G141" s="73" t="s">
        <v>145</v>
      </c>
      <c r="I141" s="89">
        <v>-7182</v>
      </c>
      <c r="AG141" s="77"/>
      <c r="AJ141" s="77"/>
    </row>
    <row r="142" spans="1:40" s="73" customFormat="1" ht="20.25" customHeight="1" x14ac:dyDescent="0.2">
      <c r="I142" s="89">
        <f>SUM(I138:I141)</f>
        <v>-29011.859999999997</v>
      </c>
      <c r="AG142" s="77"/>
      <c r="AJ142" s="77"/>
    </row>
    <row r="143" spans="1:40" s="73" customFormat="1" ht="20.25" customHeight="1" x14ac:dyDescent="0.2">
      <c r="I143" s="89"/>
      <c r="AG143" s="77"/>
      <c r="AJ143" s="77"/>
    </row>
    <row r="144" spans="1:40" s="73" customFormat="1" ht="20.25" customHeight="1" x14ac:dyDescent="0.2">
      <c r="I144" s="89"/>
      <c r="AG144" s="77"/>
      <c r="AJ144" s="77"/>
    </row>
    <row r="145" spans="33:36" s="73" customFormat="1" ht="20.25" customHeight="1" x14ac:dyDescent="0.2">
      <c r="AG145" s="77"/>
      <c r="AJ145" s="77"/>
    </row>
    <row r="146" spans="33:36" s="73" customFormat="1" ht="20.25" customHeight="1" x14ac:dyDescent="0.2">
      <c r="AG146" s="77"/>
      <c r="AJ146" s="77"/>
    </row>
    <row r="147" spans="33:36" s="73" customFormat="1" ht="20.25" customHeight="1" x14ac:dyDescent="0.2">
      <c r="AG147" s="77"/>
      <c r="AJ147" s="77"/>
    </row>
    <row r="148" spans="33:36" s="73" customFormat="1" ht="20.25" customHeight="1" x14ac:dyDescent="0.2">
      <c r="AG148" s="77"/>
      <c r="AJ148" s="77"/>
    </row>
    <row r="149" spans="33:36" s="73" customFormat="1" ht="20.25" customHeight="1" x14ac:dyDescent="0.2">
      <c r="AG149" s="77"/>
      <c r="AJ149" s="77"/>
    </row>
    <row r="150" spans="33:36" s="73" customFormat="1" ht="20.25" customHeight="1" x14ac:dyDescent="0.2">
      <c r="AG150" s="77"/>
      <c r="AJ150" s="77"/>
    </row>
    <row r="151" spans="33:36" s="73" customFormat="1" ht="20.25" customHeight="1" x14ac:dyDescent="0.2">
      <c r="AG151" s="77"/>
      <c r="AJ151" s="77"/>
    </row>
    <row r="152" spans="33:36" s="73" customFormat="1" ht="20.25" customHeight="1" x14ac:dyDescent="0.2">
      <c r="AG152" s="77"/>
      <c r="AJ152" s="77"/>
    </row>
    <row r="153" spans="33:36" s="73" customFormat="1" ht="20.25" customHeight="1" x14ac:dyDescent="0.2">
      <c r="AG153" s="77"/>
      <c r="AJ153" s="77"/>
    </row>
    <row r="154" spans="33:36" s="73" customFormat="1" ht="20.25" customHeight="1" x14ac:dyDescent="0.2">
      <c r="AG154" s="77"/>
      <c r="AJ154" s="77"/>
    </row>
    <row r="155" spans="33:36" s="73" customFormat="1" ht="20.25" customHeight="1" x14ac:dyDescent="0.2">
      <c r="AG155" s="77"/>
      <c r="AJ155" s="77"/>
    </row>
    <row r="156" spans="33:36" s="73" customFormat="1" ht="20.25" customHeight="1" x14ac:dyDescent="0.2">
      <c r="AG156" s="77"/>
      <c r="AJ156" s="77"/>
    </row>
    <row r="157" spans="33:36" s="73" customFormat="1" ht="20.25" customHeight="1" x14ac:dyDescent="0.2">
      <c r="AG157" s="77"/>
      <c r="AJ157" s="77"/>
    </row>
    <row r="158" spans="33:36" s="73" customFormat="1" ht="20.25" customHeight="1" x14ac:dyDescent="0.2">
      <c r="AG158" s="77"/>
      <c r="AJ158" s="77"/>
    </row>
    <row r="159" spans="33:36" s="73" customFormat="1" ht="20.25" customHeight="1" x14ac:dyDescent="0.2">
      <c r="AG159" s="77"/>
      <c r="AJ159" s="77"/>
    </row>
    <row r="160" spans="33:36" s="73" customFormat="1" ht="20.25" customHeight="1" x14ac:dyDescent="0.2">
      <c r="AG160" s="77"/>
      <c r="AJ160" s="77"/>
    </row>
    <row r="161" spans="33:36" s="73" customFormat="1" ht="20.25" customHeight="1" x14ac:dyDescent="0.2">
      <c r="AG161" s="77"/>
      <c r="AJ161" s="77"/>
    </row>
    <row r="162" spans="33:36" s="73" customFormat="1" x14ac:dyDescent="0.2">
      <c r="AG162" s="77"/>
      <c r="AJ162" s="77"/>
    </row>
    <row r="163" spans="33:36" s="73" customFormat="1" ht="20.25" customHeight="1" x14ac:dyDescent="0.2">
      <c r="AG163" s="77"/>
      <c r="AJ163" s="77"/>
    </row>
    <row r="164" spans="33:36" s="73" customFormat="1" ht="20.25" customHeight="1" x14ac:dyDescent="0.2">
      <c r="AG164" s="77"/>
      <c r="AJ164" s="77"/>
    </row>
    <row r="165" spans="33:36" s="73" customFormat="1" ht="20.25" customHeight="1" x14ac:dyDescent="0.2">
      <c r="AG165" s="77"/>
      <c r="AJ165" s="77"/>
    </row>
    <row r="166" spans="33:36" s="73" customFormat="1" ht="51.75" customHeight="1" x14ac:dyDescent="0.2">
      <c r="AG166" s="77"/>
      <c r="AJ166" s="77"/>
    </row>
    <row r="167" spans="33:36" s="73" customFormat="1" ht="20.25" customHeight="1" x14ac:dyDescent="0.2">
      <c r="AG167" s="77"/>
      <c r="AJ167" s="77"/>
    </row>
    <row r="168" spans="33:36" s="73" customFormat="1" ht="20.25" customHeight="1" x14ac:dyDescent="0.2">
      <c r="AG168" s="77"/>
      <c r="AJ168" s="77"/>
    </row>
    <row r="169" spans="33:36" s="73" customFormat="1" ht="20.25" customHeight="1" x14ac:dyDescent="0.2">
      <c r="AG169" s="77"/>
      <c r="AJ169" s="77"/>
    </row>
    <row r="170" spans="33:36" s="73" customFormat="1" ht="20.25" customHeight="1" x14ac:dyDescent="0.2">
      <c r="AG170" s="77"/>
      <c r="AJ170" s="77"/>
    </row>
    <row r="171" spans="33:36" s="73" customFormat="1" ht="20.25" customHeight="1" x14ac:dyDescent="0.2">
      <c r="AG171" s="77"/>
      <c r="AJ171" s="77"/>
    </row>
    <row r="172" spans="33:36" s="73" customFormat="1" ht="20.25" customHeight="1" x14ac:dyDescent="0.2">
      <c r="AG172" s="77"/>
      <c r="AJ172" s="77"/>
    </row>
    <row r="173" spans="33:36" s="73" customFormat="1" ht="20.25" customHeight="1" x14ac:dyDescent="0.2">
      <c r="AG173" s="77"/>
      <c r="AJ173" s="77"/>
    </row>
    <row r="174" spans="33:36" s="73" customFormat="1" ht="20.25" customHeight="1" x14ac:dyDescent="0.2">
      <c r="AG174" s="77"/>
      <c r="AJ174" s="77"/>
    </row>
    <row r="175" spans="33:36" s="73" customFormat="1" ht="20.25" customHeight="1" x14ac:dyDescent="0.2">
      <c r="AG175" s="77"/>
      <c r="AJ175" s="77"/>
    </row>
    <row r="176" spans="33:36" s="73" customFormat="1" ht="20.25" customHeight="1" x14ac:dyDescent="0.2">
      <c r="AG176" s="77"/>
      <c r="AJ176" s="77"/>
    </row>
    <row r="177" spans="33:36" s="73" customFormat="1" ht="20.25" customHeight="1" x14ac:dyDescent="0.2">
      <c r="AG177" s="77"/>
      <c r="AJ177" s="77"/>
    </row>
    <row r="178" spans="33:36" s="73" customFormat="1" ht="20.25" customHeight="1" x14ac:dyDescent="0.2">
      <c r="AG178" s="77"/>
      <c r="AJ178" s="77"/>
    </row>
    <row r="179" spans="33:36" s="73" customFormat="1" ht="20.25" customHeight="1" x14ac:dyDescent="0.2">
      <c r="AG179" s="77"/>
      <c r="AJ179" s="77"/>
    </row>
    <row r="180" spans="33:36" s="73" customFormat="1" ht="20.25" customHeight="1" x14ac:dyDescent="0.2">
      <c r="AG180" s="77"/>
      <c r="AJ180" s="77"/>
    </row>
    <row r="181" spans="33:36" s="73" customFormat="1" ht="20.25" customHeight="1" x14ac:dyDescent="0.2">
      <c r="AG181" s="77"/>
      <c r="AJ181" s="77"/>
    </row>
    <row r="182" spans="33:36" s="73" customFormat="1" ht="20.25" customHeight="1" x14ac:dyDescent="0.2">
      <c r="AG182" s="77"/>
      <c r="AJ182" s="77"/>
    </row>
    <row r="183" spans="33:36" s="73" customFormat="1" ht="20.25" customHeight="1" x14ac:dyDescent="0.2">
      <c r="AG183" s="77"/>
      <c r="AJ183" s="77"/>
    </row>
    <row r="184" spans="33:36" s="73" customFormat="1" ht="20.25" customHeight="1" x14ac:dyDescent="0.2">
      <c r="AG184" s="77"/>
      <c r="AJ184" s="77"/>
    </row>
    <row r="185" spans="33:36" s="73" customFormat="1" ht="20.25" customHeight="1" x14ac:dyDescent="0.2">
      <c r="AG185" s="77"/>
      <c r="AJ185" s="77"/>
    </row>
    <row r="186" spans="33:36" s="73" customFormat="1" ht="20.25" customHeight="1" x14ac:dyDescent="0.2">
      <c r="AG186" s="77"/>
      <c r="AJ186" s="77"/>
    </row>
    <row r="187" spans="33:36" s="73" customFormat="1" ht="20.25" customHeight="1" x14ac:dyDescent="0.2">
      <c r="AG187" s="77"/>
      <c r="AJ187" s="77"/>
    </row>
    <row r="188" spans="33:36" s="73" customFormat="1" ht="20.25" customHeight="1" x14ac:dyDescent="0.2">
      <c r="AG188" s="77"/>
      <c r="AJ188" s="77"/>
    </row>
    <row r="189" spans="33:36" s="73" customFormat="1" ht="20.25" customHeight="1" x14ac:dyDescent="0.2">
      <c r="AG189" s="77"/>
      <c r="AJ189" s="77"/>
    </row>
    <row r="190" spans="33:36" s="73" customFormat="1" ht="20.25" customHeight="1" x14ac:dyDescent="0.2">
      <c r="AG190" s="77"/>
      <c r="AJ190" s="77"/>
    </row>
    <row r="191" spans="33:36" s="73" customFormat="1" ht="20.25" customHeight="1" x14ac:dyDescent="0.2">
      <c r="AG191" s="77"/>
      <c r="AJ191" s="77"/>
    </row>
    <row r="192" spans="33:36" s="73" customFormat="1" ht="20.25" customHeight="1" x14ac:dyDescent="0.2">
      <c r="AG192" s="77"/>
      <c r="AJ192" s="77"/>
    </row>
    <row r="193" spans="33:36" s="73" customFormat="1" ht="20.25" customHeight="1" x14ac:dyDescent="0.2">
      <c r="AG193" s="77"/>
      <c r="AJ193" s="77"/>
    </row>
    <row r="194" spans="33:36" s="73" customFormat="1" ht="20.25" customHeight="1" x14ac:dyDescent="0.2">
      <c r="AG194" s="77"/>
      <c r="AJ194" s="77"/>
    </row>
    <row r="195" spans="33:36" s="73" customFormat="1" ht="20.25" customHeight="1" x14ac:dyDescent="0.2">
      <c r="AG195" s="77"/>
      <c r="AJ195" s="77"/>
    </row>
    <row r="196" spans="33:36" s="73" customFormat="1" ht="20.25" customHeight="1" x14ac:dyDescent="0.2">
      <c r="AG196" s="77"/>
      <c r="AJ196" s="77"/>
    </row>
    <row r="197" spans="33:36" s="73" customFormat="1" ht="20.25" customHeight="1" x14ac:dyDescent="0.2">
      <c r="AG197" s="77"/>
      <c r="AJ197" s="77"/>
    </row>
    <row r="198" spans="33:36" s="73" customFormat="1" ht="20.25" customHeight="1" x14ac:dyDescent="0.2">
      <c r="AG198" s="77"/>
      <c r="AJ198" s="77"/>
    </row>
    <row r="199" spans="33:36" s="73" customFormat="1" ht="20.25" customHeight="1" x14ac:dyDescent="0.2">
      <c r="AG199" s="77"/>
      <c r="AJ199" s="77"/>
    </row>
    <row r="200" spans="33:36" s="73" customFormat="1" ht="20.25" customHeight="1" x14ac:dyDescent="0.2">
      <c r="AG200" s="77"/>
      <c r="AJ200" s="77"/>
    </row>
    <row r="201" spans="33:36" s="73" customFormat="1" ht="20.25" customHeight="1" x14ac:dyDescent="0.2">
      <c r="AG201" s="77"/>
      <c r="AJ201" s="77"/>
    </row>
    <row r="202" spans="33:36" s="73" customFormat="1" ht="20.25" customHeight="1" x14ac:dyDescent="0.2">
      <c r="AG202" s="77"/>
      <c r="AJ202" s="77"/>
    </row>
    <row r="203" spans="33:36" s="73" customFormat="1" ht="20.25" customHeight="1" x14ac:dyDescent="0.2">
      <c r="AG203" s="77"/>
      <c r="AJ203" s="77"/>
    </row>
    <row r="204" spans="33:36" s="73" customFormat="1" ht="20.25" customHeight="1" x14ac:dyDescent="0.2">
      <c r="AG204" s="77"/>
      <c r="AJ204" s="77"/>
    </row>
    <row r="205" spans="33:36" s="73" customFormat="1" ht="20.25" customHeight="1" x14ac:dyDescent="0.2">
      <c r="AG205" s="77"/>
      <c r="AJ205" s="77"/>
    </row>
    <row r="206" spans="33:36" s="73" customFormat="1" ht="20.25" customHeight="1" x14ac:dyDescent="0.2">
      <c r="AG206" s="77"/>
      <c r="AJ206" s="77"/>
    </row>
    <row r="207" spans="33:36" s="73" customFormat="1" ht="20.25" customHeight="1" x14ac:dyDescent="0.2">
      <c r="AG207" s="77"/>
      <c r="AJ207" s="77"/>
    </row>
    <row r="208" spans="33:36" s="73" customFormat="1" ht="20.25" customHeight="1" x14ac:dyDescent="0.2">
      <c r="AG208" s="77"/>
      <c r="AJ208" s="77"/>
    </row>
    <row r="209" spans="33:36" s="73" customFormat="1" ht="20.25" customHeight="1" x14ac:dyDescent="0.2">
      <c r="AG209" s="77"/>
      <c r="AJ209" s="77"/>
    </row>
    <row r="210" spans="33:36" s="73" customFormat="1" ht="20.25" customHeight="1" x14ac:dyDescent="0.2">
      <c r="AG210" s="77"/>
      <c r="AJ210" s="77"/>
    </row>
    <row r="211" spans="33:36" s="73" customFormat="1" ht="20.25" customHeight="1" x14ac:dyDescent="0.2">
      <c r="AG211" s="77"/>
      <c r="AJ211" s="77"/>
    </row>
    <row r="212" spans="33:36" s="73" customFormat="1" ht="20.25" customHeight="1" x14ac:dyDescent="0.2">
      <c r="AG212" s="77"/>
      <c r="AJ212" s="77"/>
    </row>
    <row r="213" spans="33:36" s="73" customFormat="1" ht="20.25" customHeight="1" x14ac:dyDescent="0.2">
      <c r="AG213" s="77"/>
      <c r="AJ213" s="77"/>
    </row>
    <row r="214" spans="33:36" s="73" customFormat="1" ht="20.25" customHeight="1" x14ac:dyDescent="0.2">
      <c r="AG214" s="77"/>
      <c r="AJ214" s="77"/>
    </row>
    <row r="215" spans="33:36" s="73" customFormat="1" ht="20.25" customHeight="1" x14ac:dyDescent="0.2">
      <c r="AG215" s="77"/>
      <c r="AJ215" s="77"/>
    </row>
    <row r="216" spans="33:36" s="73" customFormat="1" ht="20.25" customHeight="1" x14ac:dyDescent="0.2">
      <c r="AG216" s="77"/>
      <c r="AJ216" s="77"/>
    </row>
    <row r="217" spans="33:36" s="73" customFormat="1" ht="20.25" customHeight="1" x14ac:dyDescent="0.2">
      <c r="AG217" s="77"/>
      <c r="AJ217" s="77"/>
    </row>
    <row r="218" spans="33:36" s="73" customFormat="1" ht="20.25" customHeight="1" x14ac:dyDescent="0.2">
      <c r="AG218" s="77"/>
      <c r="AJ218" s="77"/>
    </row>
    <row r="219" spans="33:36" s="73" customFormat="1" ht="20.25" customHeight="1" x14ac:dyDescent="0.2">
      <c r="AG219" s="77"/>
      <c r="AJ219" s="77"/>
    </row>
    <row r="220" spans="33:36" s="73" customFormat="1" ht="20.25" customHeight="1" x14ac:dyDescent="0.2">
      <c r="AG220" s="77"/>
      <c r="AJ220" s="77"/>
    </row>
    <row r="221" spans="33:36" s="73" customFormat="1" ht="20.25" customHeight="1" x14ac:dyDescent="0.2">
      <c r="AG221" s="77"/>
      <c r="AJ221" s="77"/>
    </row>
    <row r="222" spans="33:36" s="73" customFormat="1" ht="20.25" customHeight="1" x14ac:dyDescent="0.2">
      <c r="AG222" s="77"/>
      <c r="AJ222" s="77"/>
    </row>
    <row r="223" spans="33:36" s="73" customFormat="1" ht="20.25" customHeight="1" x14ac:dyDescent="0.2">
      <c r="AG223" s="77"/>
      <c r="AJ223" s="77"/>
    </row>
    <row r="224" spans="33:36" s="73" customFormat="1" ht="20.25" customHeight="1" x14ac:dyDescent="0.2">
      <c r="AG224" s="77"/>
      <c r="AJ224" s="77"/>
    </row>
    <row r="225" spans="33:36" s="73" customFormat="1" ht="20.25" customHeight="1" x14ac:dyDescent="0.2">
      <c r="AG225" s="77"/>
      <c r="AJ225" s="77"/>
    </row>
    <row r="226" spans="33:36" s="73" customFormat="1" ht="20.25" customHeight="1" x14ac:dyDescent="0.2">
      <c r="AG226" s="77"/>
      <c r="AJ226" s="77"/>
    </row>
    <row r="227" spans="33:36" s="73" customFormat="1" ht="20.25" customHeight="1" x14ac:dyDescent="0.2">
      <c r="AG227" s="77"/>
      <c r="AJ227" s="77"/>
    </row>
    <row r="228" spans="33:36" s="73" customFormat="1" ht="20.25" customHeight="1" x14ac:dyDescent="0.2">
      <c r="AG228" s="77"/>
      <c r="AJ228" s="77"/>
    </row>
    <row r="229" spans="33:36" s="73" customFormat="1" ht="20.25" customHeight="1" x14ac:dyDescent="0.2">
      <c r="AG229" s="77"/>
      <c r="AJ229" s="77"/>
    </row>
    <row r="230" spans="33:36" s="73" customFormat="1" ht="20.25" customHeight="1" x14ac:dyDescent="0.2">
      <c r="AG230" s="77"/>
      <c r="AJ230" s="77"/>
    </row>
    <row r="231" spans="33:36" s="73" customFormat="1" ht="20.25" customHeight="1" x14ac:dyDescent="0.2">
      <c r="AG231" s="77"/>
      <c r="AJ231" s="77"/>
    </row>
    <row r="232" spans="33:36" s="73" customFormat="1" ht="20.25" customHeight="1" x14ac:dyDescent="0.2">
      <c r="AG232" s="77"/>
      <c r="AJ232" s="77"/>
    </row>
    <row r="233" spans="33:36" s="73" customFormat="1" ht="20.25" customHeight="1" x14ac:dyDescent="0.2">
      <c r="AG233" s="77"/>
      <c r="AJ233" s="77"/>
    </row>
    <row r="234" spans="33:36" s="73" customFormat="1" ht="20.25" customHeight="1" x14ac:dyDescent="0.2">
      <c r="AG234" s="77"/>
      <c r="AJ234" s="77"/>
    </row>
    <row r="235" spans="33:36" s="73" customFormat="1" ht="20.25" customHeight="1" x14ac:dyDescent="0.2">
      <c r="AG235" s="77"/>
      <c r="AJ235" s="77"/>
    </row>
    <row r="236" spans="33:36" s="73" customFormat="1" ht="20.25" customHeight="1" x14ac:dyDescent="0.2">
      <c r="AG236" s="77"/>
      <c r="AJ236" s="77"/>
    </row>
    <row r="237" spans="33:36" s="73" customFormat="1" ht="20.25" customHeight="1" x14ac:dyDescent="0.2">
      <c r="AG237" s="77"/>
      <c r="AJ237" s="77"/>
    </row>
    <row r="238" spans="33:36" s="73" customFormat="1" ht="20.25" customHeight="1" x14ac:dyDescent="0.2">
      <c r="AG238" s="77"/>
      <c r="AJ238" s="77"/>
    </row>
    <row r="239" spans="33:36" s="73" customFormat="1" x14ac:dyDescent="0.2">
      <c r="AG239" s="77"/>
      <c r="AJ239" s="77"/>
    </row>
    <row r="240" spans="33:36" s="73" customFormat="1" x14ac:dyDescent="0.2">
      <c r="AG240" s="77"/>
      <c r="AJ240" s="77"/>
    </row>
    <row r="241" spans="33:36" s="73" customFormat="1" x14ac:dyDescent="0.2">
      <c r="AG241" s="77"/>
      <c r="AJ241" s="77"/>
    </row>
    <row r="242" spans="33:36" s="73" customFormat="1" x14ac:dyDescent="0.2">
      <c r="AG242" s="77"/>
      <c r="AJ242" s="77"/>
    </row>
    <row r="243" spans="33:36" s="73" customFormat="1" x14ac:dyDescent="0.2">
      <c r="AG243" s="77"/>
      <c r="AJ243" s="77"/>
    </row>
    <row r="244" spans="33:36" s="73" customFormat="1" x14ac:dyDescent="0.2">
      <c r="AG244" s="77"/>
      <c r="AJ244" s="77"/>
    </row>
    <row r="245" spans="33:36" s="73" customFormat="1" x14ac:dyDescent="0.2">
      <c r="AG245" s="77"/>
      <c r="AJ245" s="77"/>
    </row>
    <row r="246" spans="33:36" s="73" customFormat="1" x14ac:dyDescent="0.2">
      <c r="AG246" s="77"/>
      <c r="AJ246" s="77"/>
    </row>
    <row r="247" spans="33:36" s="73" customFormat="1" x14ac:dyDescent="0.2">
      <c r="AG247" s="77"/>
      <c r="AJ247" s="77"/>
    </row>
    <row r="248" spans="33:36" s="73" customFormat="1" x14ac:dyDescent="0.2">
      <c r="AG248" s="77"/>
      <c r="AJ248" s="77"/>
    </row>
    <row r="249" spans="33:36" s="73" customFormat="1" x14ac:dyDescent="0.2">
      <c r="AG249" s="77"/>
      <c r="AJ249" s="77"/>
    </row>
    <row r="250" spans="33:36" s="73" customFormat="1" x14ac:dyDescent="0.2">
      <c r="AG250" s="77"/>
      <c r="AJ250" s="77"/>
    </row>
    <row r="251" spans="33:36" s="73" customFormat="1" x14ac:dyDescent="0.2">
      <c r="AG251" s="77"/>
      <c r="AJ251" s="77"/>
    </row>
    <row r="252" spans="33:36" s="73" customFormat="1" x14ac:dyDescent="0.2">
      <c r="AG252" s="77"/>
      <c r="AJ252" s="77"/>
    </row>
    <row r="253" spans="33:36" s="73" customFormat="1" x14ac:dyDescent="0.2">
      <c r="AG253" s="77"/>
      <c r="AJ253" s="77"/>
    </row>
    <row r="254" spans="33:36" s="73" customFormat="1" x14ac:dyDescent="0.2">
      <c r="AG254" s="77"/>
      <c r="AJ254" s="77"/>
    </row>
    <row r="255" spans="33:36" s="73" customFormat="1" x14ac:dyDescent="0.2">
      <c r="AG255" s="77"/>
      <c r="AJ255" s="77"/>
    </row>
    <row r="256" spans="33:36" s="73" customFormat="1" x14ac:dyDescent="0.2">
      <c r="AG256" s="77"/>
      <c r="AJ256" s="77"/>
    </row>
    <row r="257" spans="33:36" s="73" customFormat="1" x14ac:dyDescent="0.2">
      <c r="AG257" s="77"/>
      <c r="AJ257" s="77"/>
    </row>
    <row r="258" spans="33:36" s="73" customFormat="1" x14ac:dyDescent="0.2">
      <c r="AG258" s="77"/>
      <c r="AJ258" s="77"/>
    </row>
    <row r="259" spans="33:36" s="73" customFormat="1" x14ac:dyDescent="0.2">
      <c r="AG259" s="77"/>
      <c r="AJ259" s="77"/>
    </row>
    <row r="260" spans="33:36" s="73" customFormat="1" x14ac:dyDescent="0.2">
      <c r="AG260" s="77"/>
      <c r="AJ260" s="77"/>
    </row>
    <row r="261" spans="33:36" s="73" customFormat="1" x14ac:dyDescent="0.2">
      <c r="AG261" s="77"/>
      <c r="AJ261" s="77"/>
    </row>
    <row r="262" spans="33:36" s="73" customFormat="1" x14ac:dyDescent="0.2">
      <c r="AG262" s="77"/>
      <c r="AJ262" s="77"/>
    </row>
    <row r="263" spans="33:36" s="73" customFormat="1" x14ac:dyDescent="0.2">
      <c r="AG263" s="77"/>
      <c r="AJ263" s="77"/>
    </row>
    <row r="264" spans="33:36" s="73" customFormat="1" x14ac:dyDescent="0.2">
      <c r="AG264" s="77"/>
      <c r="AJ264" s="77"/>
    </row>
    <row r="265" spans="33:36" s="73" customFormat="1" x14ac:dyDescent="0.2">
      <c r="AG265" s="77"/>
      <c r="AJ265" s="77"/>
    </row>
    <row r="266" spans="33:36" s="73" customFormat="1" x14ac:dyDescent="0.2">
      <c r="AG266" s="77"/>
      <c r="AJ266" s="77"/>
    </row>
    <row r="267" spans="33:36" s="73" customFormat="1" x14ac:dyDescent="0.2">
      <c r="AG267" s="77"/>
      <c r="AJ267" s="77"/>
    </row>
    <row r="268" spans="33:36" s="73" customFormat="1" x14ac:dyDescent="0.2">
      <c r="AG268" s="77"/>
      <c r="AJ268" s="77"/>
    </row>
    <row r="269" spans="33:36" s="73" customFormat="1" x14ac:dyDescent="0.2">
      <c r="AG269" s="77"/>
      <c r="AJ269" s="77"/>
    </row>
    <row r="270" spans="33:36" s="73" customFormat="1" x14ac:dyDescent="0.2">
      <c r="AG270" s="77"/>
      <c r="AJ270" s="77"/>
    </row>
    <row r="271" spans="33:36" s="73" customFormat="1" x14ac:dyDescent="0.2">
      <c r="AG271" s="77"/>
      <c r="AJ271" s="77"/>
    </row>
    <row r="272" spans="33:36" s="73" customFormat="1" x14ac:dyDescent="0.2">
      <c r="AG272" s="77"/>
      <c r="AJ272" s="77"/>
    </row>
    <row r="273" spans="33:36" s="73" customFormat="1" x14ac:dyDescent="0.2">
      <c r="AG273" s="77"/>
      <c r="AJ273" s="77"/>
    </row>
    <row r="274" spans="33:36" s="73" customFormat="1" x14ac:dyDescent="0.2">
      <c r="AG274" s="77"/>
      <c r="AJ274" s="77"/>
    </row>
    <row r="275" spans="33:36" s="73" customFormat="1" x14ac:dyDescent="0.2">
      <c r="AG275" s="77"/>
      <c r="AJ275" s="77"/>
    </row>
    <row r="276" spans="33:36" s="73" customFormat="1" x14ac:dyDescent="0.2">
      <c r="AG276" s="77"/>
      <c r="AJ276" s="77"/>
    </row>
    <row r="277" spans="33:36" s="73" customFormat="1" x14ac:dyDescent="0.2">
      <c r="AG277" s="77"/>
      <c r="AJ277" s="77"/>
    </row>
    <row r="278" spans="33:36" s="73" customFormat="1" x14ac:dyDescent="0.2">
      <c r="AG278" s="77"/>
      <c r="AJ278" s="77"/>
    </row>
    <row r="279" spans="33:36" s="73" customFormat="1" x14ac:dyDescent="0.2">
      <c r="AG279" s="77"/>
      <c r="AJ279" s="77"/>
    </row>
    <row r="280" spans="33:36" s="73" customFormat="1" x14ac:dyDescent="0.2">
      <c r="AG280" s="77"/>
      <c r="AJ280" s="77"/>
    </row>
    <row r="281" spans="33:36" s="73" customFormat="1" x14ac:dyDescent="0.2">
      <c r="AG281" s="77"/>
      <c r="AJ281" s="77"/>
    </row>
    <row r="282" spans="33:36" s="73" customFormat="1" x14ac:dyDescent="0.2">
      <c r="AG282" s="77"/>
      <c r="AJ282" s="77"/>
    </row>
    <row r="283" spans="33:36" s="73" customFormat="1" x14ac:dyDescent="0.2">
      <c r="AG283" s="77"/>
      <c r="AJ283" s="77"/>
    </row>
    <row r="284" spans="33:36" s="73" customFormat="1" x14ac:dyDescent="0.2">
      <c r="AG284" s="77"/>
      <c r="AJ284" s="77"/>
    </row>
    <row r="285" spans="33:36" s="73" customFormat="1" x14ac:dyDescent="0.2">
      <c r="AG285" s="77"/>
      <c r="AJ285" s="77"/>
    </row>
    <row r="286" spans="33:36" s="73" customFormat="1" x14ac:dyDescent="0.2">
      <c r="AG286" s="77"/>
      <c r="AJ286" s="77"/>
    </row>
    <row r="287" spans="33:36" s="73" customFormat="1" x14ac:dyDescent="0.2">
      <c r="AG287" s="77"/>
      <c r="AJ287" s="77"/>
    </row>
    <row r="288" spans="33:36" s="73" customFormat="1" x14ac:dyDescent="0.2">
      <c r="AG288" s="77"/>
      <c r="AJ288" s="77"/>
    </row>
    <row r="289" spans="33:36" s="73" customFormat="1" x14ac:dyDescent="0.2">
      <c r="AG289" s="77"/>
      <c r="AJ289" s="77"/>
    </row>
    <row r="290" spans="33:36" s="73" customFormat="1" x14ac:dyDescent="0.2">
      <c r="AG290" s="77"/>
      <c r="AJ290" s="77"/>
    </row>
    <row r="291" spans="33:36" s="73" customFormat="1" x14ac:dyDescent="0.2">
      <c r="AG291" s="77"/>
      <c r="AJ291" s="77"/>
    </row>
    <row r="292" spans="33:36" s="73" customFormat="1" x14ac:dyDescent="0.2">
      <c r="AG292" s="77"/>
      <c r="AJ292" s="77"/>
    </row>
    <row r="293" spans="33:36" s="73" customFormat="1" x14ac:dyDescent="0.2">
      <c r="AG293" s="77"/>
      <c r="AJ293" s="77"/>
    </row>
    <row r="294" spans="33:36" s="73" customFormat="1" x14ac:dyDescent="0.2">
      <c r="AG294" s="77"/>
      <c r="AJ294" s="77"/>
    </row>
    <row r="295" spans="33:36" s="73" customFormat="1" x14ac:dyDescent="0.2">
      <c r="AG295" s="77"/>
      <c r="AJ295" s="77"/>
    </row>
    <row r="296" spans="33:36" s="73" customFormat="1" x14ac:dyDescent="0.2">
      <c r="AG296" s="77"/>
      <c r="AJ296" s="77"/>
    </row>
    <row r="297" spans="33:36" s="73" customFormat="1" x14ac:dyDescent="0.2">
      <c r="AG297" s="77"/>
      <c r="AJ297" s="77"/>
    </row>
    <row r="298" spans="33:36" s="73" customFormat="1" x14ac:dyDescent="0.2">
      <c r="AG298" s="77"/>
      <c r="AJ298" s="77"/>
    </row>
    <row r="299" spans="33:36" s="73" customFormat="1" x14ac:dyDescent="0.2">
      <c r="AG299" s="77"/>
      <c r="AJ299" s="77"/>
    </row>
    <row r="300" spans="33:36" s="73" customFormat="1" x14ac:dyDescent="0.2">
      <c r="AG300" s="77"/>
      <c r="AJ300" s="77"/>
    </row>
    <row r="301" spans="33:36" s="73" customFormat="1" x14ac:dyDescent="0.2">
      <c r="AG301" s="77"/>
      <c r="AJ301" s="77"/>
    </row>
    <row r="302" spans="33:36" s="73" customFormat="1" x14ac:dyDescent="0.2">
      <c r="AG302" s="77"/>
      <c r="AJ302" s="77"/>
    </row>
    <row r="303" spans="33:36" s="73" customFormat="1" x14ac:dyDescent="0.2">
      <c r="AG303" s="77"/>
      <c r="AJ303" s="77"/>
    </row>
    <row r="304" spans="33:36" s="73" customFormat="1" x14ac:dyDescent="0.2">
      <c r="AG304" s="77"/>
      <c r="AJ304" s="77"/>
    </row>
    <row r="305" spans="33:36" s="73" customFormat="1" x14ac:dyDescent="0.2">
      <c r="AG305" s="77"/>
      <c r="AJ305" s="77"/>
    </row>
    <row r="306" spans="33:36" s="73" customFormat="1" x14ac:dyDescent="0.2">
      <c r="AG306" s="77"/>
      <c r="AJ306" s="77"/>
    </row>
    <row r="307" spans="33:36" s="73" customFormat="1" x14ac:dyDescent="0.2">
      <c r="AG307" s="77"/>
      <c r="AJ307" s="77"/>
    </row>
    <row r="308" spans="33:36" s="73" customFormat="1" x14ac:dyDescent="0.2">
      <c r="AG308" s="77"/>
      <c r="AJ308" s="77"/>
    </row>
    <row r="309" spans="33:36" s="73" customFormat="1" x14ac:dyDescent="0.2">
      <c r="AG309" s="77"/>
      <c r="AJ309" s="77"/>
    </row>
    <row r="310" spans="33:36" s="73" customFormat="1" x14ac:dyDescent="0.2">
      <c r="AG310" s="77"/>
      <c r="AJ310" s="77"/>
    </row>
    <row r="311" spans="33:36" s="73" customFormat="1" x14ac:dyDescent="0.2">
      <c r="AG311" s="77"/>
      <c r="AJ311" s="77"/>
    </row>
    <row r="312" spans="33:36" s="73" customFormat="1" x14ac:dyDescent="0.2">
      <c r="AG312" s="77"/>
      <c r="AJ312" s="77"/>
    </row>
    <row r="313" spans="33:36" s="73" customFormat="1" x14ac:dyDescent="0.2">
      <c r="AG313" s="77"/>
      <c r="AJ313" s="77"/>
    </row>
    <row r="314" spans="33:36" s="73" customFormat="1" x14ac:dyDescent="0.2">
      <c r="AG314" s="77"/>
      <c r="AJ314" s="77"/>
    </row>
    <row r="315" spans="33:36" s="73" customFormat="1" x14ac:dyDescent="0.2">
      <c r="AG315" s="77"/>
      <c r="AJ315" s="77"/>
    </row>
    <row r="316" spans="33:36" s="73" customFormat="1" x14ac:dyDescent="0.2">
      <c r="AG316" s="77"/>
      <c r="AJ316" s="77"/>
    </row>
    <row r="317" spans="33:36" s="73" customFormat="1" x14ac:dyDescent="0.2">
      <c r="AG317" s="77"/>
      <c r="AJ317" s="77"/>
    </row>
    <row r="318" spans="33:36" s="73" customFormat="1" x14ac:dyDescent="0.2">
      <c r="AG318" s="77"/>
      <c r="AJ318" s="77"/>
    </row>
    <row r="319" spans="33:36" s="73" customFormat="1" x14ac:dyDescent="0.2">
      <c r="AG319" s="77"/>
      <c r="AJ319" s="77"/>
    </row>
    <row r="320" spans="33:36" s="73" customFormat="1" x14ac:dyDescent="0.2">
      <c r="AG320" s="77"/>
      <c r="AJ320" s="77"/>
    </row>
    <row r="321" spans="33:36" s="73" customFormat="1" x14ac:dyDescent="0.2">
      <c r="AG321" s="77"/>
      <c r="AJ321" s="77"/>
    </row>
    <row r="322" spans="33:36" s="73" customFormat="1" x14ac:dyDescent="0.2">
      <c r="AG322" s="77"/>
      <c r="AJ322" s="77"/>
    </row>
    <row r="323" spans="33:36" s="73" customFormat="1" x14ac:dyDescent="0.2">
      <c r="AG323" s="77"/>
      <c r="AJ323" s="77"/>
    </row>
    <row r="324" spans="33:36" s="73" customFormat="1" x14ac:dyDescent="0.2">
      <c r="AG324" s="77"/>
      <c r="AJ324" s="77"/>
    </row>
    <row r="325" spans="33:36" s="73" customFormat="1" x14ac:dyDescent="0.2">
      <c r="AG325" s="77"/>
      <c r="AJ325" s="77"/>
    </row>
    <row r="326" spans="33:36" s="73" customFormat="1" x14ac:dyDescent="0.2">
      <c r="AG326" s="77"/>
      <c r="AJ326" s="77"/>
    </row>
    <row r="327" spans="33:36" s="73" customFormat="1" x14ac:dyDescent="0.2">
      <c r="AG327" s="77"/>
      <c r="AJ327" s="77"/>
    </row>
    <row r="328" spans="33:36" s="73" customFormat="1" x14ac:dyDescent="0.2">
      <c r="AG328" s="77"/>
      <c r="AJ328" s="77"/>
    </row>
    <row r="329" spans="33:36" s="73" customFormat="1" x14ac:dyDescent="0.2">
      <c r="AG329" s="77"/>
      <c r="AJ329" s="77"/>
    </row>
    <row r="330" spans="33:36" s="73" customFormat="1" x14ac:dyDescent="0.2">
      <c r="AG330" s="77"/>
      <c r="AJ330" s="77"/>
    </row>
    <row r="331" spans="33:36" s="73" customFormat="1" x14ac:dyDescent="0.2">
      <c r="AG331" s="77"/>
      <c r="AJ331" s="77"/>
    </row>
    <row r="332" spans="33:36" s="73" customFormat="1" x14ac:dyDescent="0.2">
      <c r="AG332" s="77"/>
      <c r="AJ332" s="77"/>
    </row>
    <row r="333" spans="33:36" s="73" customFormat="1" x14ac:dyDescent="0.2">
      <c r="AG333" s="77"/>
      <c r="AJ333" s="77"/>
    </row>
    <row r="334" spans="33:36" s="73" customFormat="1" x14ac:dyDescent="0.2">
      <c r="AG334" s="77"/>
      <c r="AJ334" s="77"/>
    </row>
    <row r="335" spans="33:36" s="73" customFormat="1" x14ac:dyDescent="0.2">
      <c r="AG335" s="77"/>
      <c r="AJ335" s="77"/>
    </row>
    <row r="336" spans="33:36" s="73" customFormat="1" x14ac:dyDescent="0.2">
      <c r="AG336" s="77"/>
      <c r="AJ336" s="77"/>
    </row>
    <row r="337" spans="33:36" s="73" customFormat="1" x14ac:dyDescent="0.2">
      <c r="AG337" s="77"/>
      <c r="AJ337" s="77"/>
    </row>
    <row r="338" spans="33:36" s="73" customFormat="1" x14ac:dyDescent="0.2">
      <c r="AG338" s="77"/>
      <c r="AJ338" s="77"/>
    </row>
    <row r="339" spans="33:36" s="73" customFormat="1" x14ac:dyDescent="0.2">
      <c r="AG339" s="77"/>
      <c r="AJ339" s="77"/>
    </row>
    <row r="340" spans="33:36" s="73" customFormat="1" x14ac:dyDescent="0.2">
      <c r="AG340" s="77"/>
      <c r="AJ340" s="77"/>
    </row>
    <row r="341" spans="33:36" s="73" customFormat="1" x14ac:dyDescent="0.2">
      <c r="AG341" s="77"/>
      <c r="AJ341" s="77"/>
    </row>
    <row r="342" spans="33:36" s="73" customFormat="1" x14ac:dyDescent="0.2">
      <c r="AG342" s="77"/>
      <c r="AJ342" s="77"/>
    </row>
    <row r="343" spans="33:36" s="73" customFormat="1" x14ac:dyDescent="0.2">
      <c r="AG343" s="77"/>
      <c r="AJ343" s="77"/>
    </row>
    <row r="344" spans="33:36" s="73" customFormat="1" x14ac:dyDescent="0.2">
      <c r="AG344" s="77"/>
      <c r="AJ344" s="77"/>
    </row>
    <row r="345" spans="33:36" s="73" customFormat="1" x14ac:dyDescent="0.2">
      <c r="AG345" s="77"/>
      <c r="AJ345" s="77"/>
    </row>
    <row r="346" spans="33:36" s="73" customFormat="1" x14ac:dyDescent="0.2">
      <c r="AG346" s="77"/>
      <c r="AJ346" s="77"/>
    </row>
    <row r="347" spans="33:36" s="73" customFormat="1" x14ac:dyDescent="0.2">
      <c r="AG347" s="77"/>
      <c r="AJ347" s="77"/>
    </row>
    <row r="348" spans="33:36" s="73" customFormat="1" x14ac:dyDescent="0.2">
      <c r="AG348" s="77"/>
      <c r="AJ348" s="77"/>
    </row>
    <row r="349" spans="33:36" s="73" customFormat="1" x14ac:dyDescent="0.2">
      <c r="AG349" s="77"/>
      <c r="AJ349" s="77"/>
    </row>
    <row r="350" spans="33:36" s="73" customFormat="1" x14ac:dyDescent="0.2">
      <c r="AG350" s="77"/>
      <c r="AJ350" s="77"/>
    </row>
    <row r="351" spans="33:36" s="73" customFormat="1" x14ac:dyDescent="0.2">
      <c r="AG351" s="77"/>
      <c r="AJ351" s="77"/>
    </row>
    <row r="352" spans="33:36" s="73" customFormat="1" x14ac:dyDescent="0.2">
      <c r="AG352" s="77"/>
      <c r="AJ352" s="77"/>
    </row>
    <row r="353" spans="33:36" s="73" customFormat="1" x14ac:dyDescent="0.2">
      <c r="AG353" s="77"/>
      <c r="AJ353" s="77"/>
    </row>
    <row r="354" spans="33:36" s="73" customFormat="1" x14ac:dyDescent="0.2">
      <c r="AG354" s="77"/>
      <c r="AJ354" s="77"/>
    </row>
    <row r="355" spans="33:36" s="73" customFormat="1" x14ac:dyDescent="0.2">
      <c r="AG355" s="77"/>
      <c r="AJ355" s="77"/>
    </row>
    <row r="356" spans="33:36" s="73" customFormat="1" x14ac:dyDescent="0.2">
      <c r="AG356" s="77"/>
      <c r="AJ356" s="77"/>
    </row>
    <row r="357" spans="33:36" s="73" customFormat="1" x14ac:dyDescent="0.2">
      <c r="AG357" s="77"/>
      <c r="AJ357" s="77"/>
    </row>
    <row r="358" spans="33:36" s="73" customFormat="1" x14ac:dyDescent="0.2">
      <c r="AG358" s="77"/>
      <c r="AJ358" s="77"/>
    </row>
    <row r="359" spans="33:36" s="73" customFormat="1" x14ac:dyDescent="0.2">
      <c r="AG359" s="77"/>
      <c r="AJ359" s="77"/>
    </row>
    <row r="360" spans="33:36" s="73" customFormat="1" x14ac:dyDescent="0.2">
      <c r="AG360" s="77"/>
      <c r="AJ360" s="77"/>
    </row>
    <row r="361" spans="33:36" s="73" customFormat="1" x14ac:dyDescent="0.2">
      <c r="AG361" s="77"/>
      <c r="AJ361" s="77"/>
    </row>
    <row r="362" spans="33:36" s="73" customFormat="1" x14ac:dyDescent="0.2">
      <c r="AG362" s="77"/>
      <c r="AJ362" s="77"/>
    </row>
    <row r="363" spans="33:36" s="73" customFormat="1" x14ac:dyDescent="0.2">
      <c r="AG363" s="77"/>
      <c r="AJ363" s="77"/>
    </row>
    <row r="364" spans="33:36" s="73" customFormat="1" x14ac:dyDescent="0.2">
      <c r="AG364" s="77"/>
      <c r="AJ364" s="77"/>
    </row>
    <row r="365" spans="33:36" s="73" customFormat="1" x14ac:dyDescent="0.2">
      <c r="AG365" s="77"/>
      <c r="AJ365" s="77"/>
    </row>
    <row r="366" spans="33:36" s="73" customFormat="1" x14ac:dyDescent="0.2">
      <c r="AG366" s="77"/>
      <c r="AJ366" s="77"/>
    </row>
    <row r="367" spans="33:36" s="73" customFormat="1" x14ac:dyDescent="0.2">
      <c r="AG367" s="77"/>
      <c r="AJ367" s="77"/>
    </row>
    <row r="368" spans="33:36" s="73" customFormat="1" x14ac:dyDescent="0.2">
      <c r="AG368" s="77"/>
      <c r="AJ368" s="77"/>
    </row>
    <row r="369" spans="33:36" s="73" customFormat="1" x14ac:dyDescent="0.2">
      <c r="AG369" s="77"/>
      <c r="AJ369" s="77"/>
    </row>
    <row r="370" spans="33:36" s="73" customFormat="1" x14ac:dyDescent="0.2">
      <c r="AG370" s="77"/>
      <c r="AJ370" s="77"/>
    </row>
    <row r="371" spans="33:36" s="73" customFormat="1" x14ac:dyDescent="0.2">
      <c r="AG371" s="77"/>
      <c r="AJ371" s="77"/>
    </row>
    <row r="372" spans="33:36" s="73" customFormat="1" x14ac:dyDescent="0.2">
      <c r="AG372" s="77"/>
      <c r="AJ372" s="77"/>
    </row>
    <row r="373" spans="33:36" s="73" customFormat="1" x14ac:dyDescent="0.2">
      <c r="AG373" s="77"/>
      <c r="AJ373" s="77"/>
    </row>
    <row r="374" spans="33:36" s="73" customFormat="1" x14ac:dyDescent="0.2">
      <c r="AG374" s="77"/>
      <c r="AJ374" s="77"/>
    </row>
    <row r="375" spans="33:36" s="73" customFormat="1" x14ac:dyDescent="0.2">
      <c r="AG375" s="77"/>
      <c r="AJ375" s="77"/>
    </row>
    <row r="376" spans="33:36" s="73" customFormat="1" x14ac:dyDescent="0.2">
      <c r="AG376" s="77"/>
      <c r="AJ376" s="77"/>
    </row>
    <row r="377" spans="33:36" s="73" customFormat="1" x14ac:dyDescent="0.2">
      <c r="AG377" s="77"/>
      <c r="AJ377" s="77"/>
    </row>
    <row r="378" spans="33:36" s="73" customFormat="1" x14ac:dyDescent="0.2">
      <c r="AG378" s="77"/>
      <c r="AJ378" s="77"/>
    </row>
    <row r="379" spans="33:36" s="73" customFormat="1" x14ac:dyDescent="0.2">
      <c r="AG379" s="77"/>
      <c r="AJ379" s="77"/>
    </row>
    <row r="380" spans="33:36" s="73" customFormat="1" x14ac:dyDescent="0.2">
      <c r="AG380" s="77"/>
      <c r="AJ380" s="77"/>
    </row>
    <row r="381" spans="33:36" s="73" customFormat="1" x14ac:dyDescent="0.2">
      <c r="AG381" s="77"/>
      <c r="AJ381" s="77"/>
    </row>
    <row r="382" spans="33:36" s="73" customFormat="1" x14ac:dyDescent="0.2">
      <c r="AG382" s="77"/>
      <c r="AJ382" s="77"/>
    </row>
    <row r="383" spans="33:36" s="73" customFormat="1" x14ac:dyDescent="0.2">
      <c r="AG383" s="77"/>
      <c r="AJ383" s="77"/>
    </row>
    <row r="384" spans="33:36" s="73" customFormat="1" x14ac:dyDescent="0.2">
      <c r="AG384" s="77"/>
      <c r="AJ384" s="77"/>
    </row>
    <row r="385" spans="33:36" s="73" customFormat="1" x14ac:dyDescent="0.2">
      <c r="AG385" s="77"/>
      <c r="AJ385" s="77"/>
    </row>
    <row r="386" spans="33:36" s="73" customFormat="1" x14ac:dyDescent="0.2">
      <c r="AG386" s="77"/>
      <c r="AJ386" s="77"/>
    </row>
    <row r="387" spans="33:36" s="73" customFormat="1" x14ac:dyDescent="0.2">
      <c r="AG387" s="77"/>
      <c r="AJ387" s="77"/>
    </row>
    <row r="388" spans="33:36" s="73" customFormat="1" x14ac:dyDescent="0.2">
      <c r="AG388" s="77"/>
      <c r="AJ388" s="77"/>
    </row>
    <row r="389" spans="33:36" s="73" customFormat="1" x14ac:dyDescent="0.2">
      <c r="AG389" s="77"/>
      <c r="AJ389" s="77"/>
    </row>
    <row r="390" spans="33:36" s="73" customFormat="1" x14ac:dyDescent="0.2">
      <c r="AG390" s="77"/>
      <c r="AJ390" s="77"/>
    </row>
    <row r="391" spans="33:36" s="73" customFormat="1" x14ac:dyDescent="0.2">
      <c r="AG391" s="77"/>
      <c r="AJ391" s="77"/>
    </row>
    <row r="392" spans="33:36" s="73" customFormat="1" x14ac:dyDescent="0.2">
      <c r="AG392" s="77"/>
      <c r="AJ392" s="77"/>
    </row>
    <row r="393" spans="33:36" s="73" customFormat="1" x14ac:dyDescent="0.2">
      <c r="AG393" s="77"/>
      <c r="AJ393" s="77"/>
    </row>
    <row r="394" spans="33:36" s="73" customFormat="1" x14ac:dyDescent="0.2">
      <c r="AG394" s="77"/>
      <c r="AJ394" s="77"/>
    </row>
    <row r="395" spans="33:36" s="73" customFormat="1" x14ac:dyDescent="0.2">
      <c r="AG395" s="77"/>
      <c r="AJ395" s="77"/>
    </row>
    <row r="396" spans="33:36" s="73" customFormat="1" x14ac:dyDescent="0.2">
      <c r="AG396" s="77"/>
      <c r="AJ396" s="77"/>
    </row>
    <row r="397" spans="33:36" s="73" customFormat="1" x14ac:dyDescent="0.2">
      <c r="AG397" s="77"/>
      <c r="AJ397" s="77"/>
    </row>
    <row r="398" spans="33:36" s="73" customFormat="1" x14ac:dyDescent="0.2">
      <c r="AG398" s="77"/>
      <c r="AJ398" s="77"/>
    </row>
    <row r="399" spans="33:36" s="73" customFormat="1" x14ac:dyDescent="0.2">
      <c r="AG399" s="77"/>
      <c r="AJ399" s="77"/>
    </row>
    <row r="400" spans="33:36" s="73" customFormat="1" x14ac:dyDescent="0.2">
      <c r="AG400" s="77"/>
      <c r="AJ400" s="77"/>
    </row>
    <row r="401" spans="33:36" s="73" customFormat="1" x14ac:dyDescent="0.2">
      <c r="AG401" s="77"/>
      <c r="AJ401" s="77"/>
    </row>
    <row r="402" spans="33:36" s="73" customFormat="1" x14ac:dyDescent="0.2">
      <c r="AG402" s="77"/>
      <c r="AJ402" s="77"/>
    </row>
    <row r="403" spans="33:36" s="73" customFormat="1" x14ac:dyDescent="0.2">
      <c r="AG403" s="77"/>
      <c r="AJ403" s="77"/>
    </row>
    <row r="404" spans="33:36" s="73" customFormat="1" x14ac:dyDescent="0.2">
      <c r="AG404" s="77"/>
      <c r="AJ404" s="77"/>
    </row>
    <row r="405" spans="33:36" s="73" customFormat="1" x14ac:dyDescent="0.2">
      <c r="AG405" s="77"/>
      <c r="AJ405" s="77"/>
    </row>
    <row r="406" spans="33:36" s="73" customFormat="1" x14ac:dyDescent="0.2">
      <c r="AG406" s="77"/>
      <c r="AJ406" s="77"/>
    </row>
    <row r="407" spans="33:36" s="73" customFormat="1" x14ac:dyDescent="0.2">
      <c r="AG407" s="77"/>
      <c r="AJ407" s="77"/>
    </row>
    <row r="408" spans="33:36" s="73" customFormat="1" x14ac:dyDescent="0.2">
      <c r="AG408" s="77"/>
      <c r="AJ408" s="77"/>
    </row>
    <row r="409" spans="33:36" s="73" customFormat="1" x14ac:dyDescent="0.2">
      <c r="AG409" s="77"/>
      <c r="AJ409" s="77"/>
    </row>
    <row r="410" spans="33:36" s="73" customFormat="1" x14ac:dyDescent="0.2">
      <c r="AG410" s="77"/>
      <c r="AJ410" s="77"/>
    </row>
    <row r="411" spans="33:36" s="73" customFormat="1" x14ac:dyDescent="0.2">
      <c r="AG411" s="77"/>
      <c r="AJ411" s="77"/>
    </row>
    <row r="412" spans="33:36" s="73" customFormat="1" x14ac:dyDescent="0.2">
      <c r="AG412" s="77"/>
      <c r="AJ412" s="77"/>
    </row>
    <row r="413" spans="33:36" s="73" customFormat="1" x14ac:dyDescent="0.2">
      <c r="AG413" s="77"/>
      <c r="AJ413" s="77"/>
    </row>
    <row r="414" spans="33:36" s="73" customFormat="1" x14ac:dyDescent="0.2">
      <c r="AG414" s="77"/>
      <c r="AJ414" s="77"/>
    </row>
    <row r="415" spans="33:36" s="73" customFormat="1" x14ac:dyDescent="0.2">
      <c r="AG415" s="77"/>
      <c r="AJ415" s="77"/>
    </row>
    <row r="416" spans="33:36" s="73" customFormat="1" x14ac:dyDescent="0.2">
      <c r="AG416" s="77"/>
      <c r="AJ416" s="77"/>
    </row>
    <row r="417" spans="33:36" s="73" customFormat="1" x14ac:dyDescent="0.2">
      <c r="AG417" s="77"/>
      <c r="AJ417" s="77"/>
    </row>
    <row r="418" spans="33:36" s="73" customFormat="1" x14ac:dyDescent="0.2">
      <c r="AG418" s="77"/>
      <c r="AJ418" s="77"/>
    </row>
    <row r="419" spans="33:36" s="73" customFormat="1" x14ac:dyDescent="0.2">
      <c r="AG419" s="77"/>
      <c r="AJ419" s="77"/>
    </row>
    <row r="420" spans="33:36" s="73" customFormat="1" x14ac:dyDescent="0.2">
      <c r="AG420" s="77"/>
      <c r="AJ420" s="77"/>
    </row>
    <row r="421" spans="33:36" s="73" customFormat="1" x14ac:dyDescent="0.2">
      <c r="AG421" s="77"/>
      <c r="AJ421" s="77"/>
    </row>
    <row r="422" spans="33:36" s="73" customFormat="1" x14ac:dyDescent="0.2">
      <c r="AG422" s="77"/>
      <c r="AJ422" s="77"/>
    </row>
    <row r="423" spans="33:36" s="73" customFormat="1" x14ac:dyDescent="0.2">
      <c r="AG423" s="77"/>
      <c r="AJ423" s="77"/>
    </row>
    <row r="424" spans="33:36" s="73" customFormat="1" x14ac:dyDescent="0.2">
      <c r="AG424" s="77"/>
      <c r="AJ424" s="77"/>
    </row>
    <row r="425" spans="33:36" s="73" customFormat="1" x14ac:dyDescent="0.2">
      <c r="AG425" s="77"/>
      <c r="AJ425" s="77"/>
    </row>
    <row r="426" spans="33:36" s="73" customFormat="1" x14ac:dyDescent="0.2">
      <c r="AG426" s="77"/>
      <c r="AJ426" s="77"/>
    </row>
    <row r="427" spans="33:36" s="73" customFormat="1" x14ac:dyDescent="0.2">
      <c r="AG427" s="77"/>
      <c r="AJ427" s="77"/>
    </row>
    <row r="428" spans="33:36" s="73" customFormat="1" x14ac:dyDescent="0.2">
      <c r="AG428" s="77"/>
      <c r="AJ428" s="77"/>
    </row>
    <row r="429" spans="33:36" s="73" customFormat="1" x14ac:dyDescent="0.2">
      <c r="AG429" s="77"/>
      <c r="AJ429" s="77"/>
    </row>
    <row r="430" spans="33:36" s="73" customFormat="1" x14ac:dyDescent="0.2">
      <c r="AG430" s="77"/>
      <c r="AJ430" s="77"/>
    </row>
    <row r="431" spans="33:36" s="73" customFormat="1" x14ac:dyDescent="0.2">
      <c r="AG431" s="77"/>
      <c r="AJ431" s="77"/>
    </row>
    <row r="432" spans="33:36" s="73" customFormat="1" x14ac:dyDescent="0.2">
      <c r="AG432" s="77"/>
      <c r="AJ432" s="77"/>
    </row>
    <row r="433" spans="33:36" s="73" customFormat="1" x14ac:dyDescent="0.2">
      <c r="AG433" s="77"/>
      <c r="AJ433" s="77"/>
    </row>
    <row r="434" spans="33:36" s="73" customFormat="1" x14ac:dyDescent="0.2">
      <c r="AG434" s="77"/>
      <c r="AJ434" s="77"/>
    </row>
    <row r="435" spans="33:36" s="73" customFormat="1" x14ac:dyDescent="0.2">
      <c r="AG435" s="77"/>
      <c r="AJ435" s="77"/>
    </row>
    <row r="436" spans="33:36" s="73" customFormat="1" x14ac:dyDescent="0.2">
      <c r="AG436" s="77"/>
      <c r="AJ436" s="77"/>
    </row>
    <row r="437" spans="33:36" s="73" customFormat="1" x14ac:dyDescent="0.2">
      <c r="AG437" s="77"/>
      <c r="AJ437" s="77"/>
    </row>
    <row r="438" spans="33:36" s="73" customFormat="1" x14ac:dyDescent="0.2">
      <c r="AG438" s="77"/>
      <c r="AJ438" s="77"/>
    </row>
    <row r="439" spans="33:36" s="73" customFormat="1" x14ac:dyDescent="0.2">
      <c r="AG439" s="77"/>
      <c r="AJ439" s="77"/>
    </row>
    <row r="440" spans="33:36" s="73" customFormat="1" x14ac:dyDescent="0.2">
      <c r="AG440" s="77"/>
      <c r="AJ440" s="77"/>
    </row>
    <row r="441" spans="33:36" s="73" customFormat="1" x14ac:dyDescent="0.2">
      <c r="AG441" s="77"/>
      <c r="AJ441" s="77"/>
    </row>
    <row r="442" spans="33:36" s="73" customFormat="1" x14ac:dyDescent="0.2">
      <c r="AG442" s="77"/>
      <c r="AJ442" s="77"/>
    </row>
    <row r="443" spans="33:36" s="73" customFormat="1" x14ac:dyDescent="0.2">
      <c r="AG443" s="77"/>
      <c r="AJ443" s="77"/>
    </row>
    <row r="444" spans="33:36" s="73" customFormat="1" x14ac:dyDescent="0.2">
      <c r="AG444" s="77"/>
      <c r="AJ444" s="77"/>
    </row>
    <row r="445" spans="33:36" s="73" customFormat="1" x14ac:dyDescent="0.2">
      <c r="AG445" s="77"/>
      <c r="AJ445" s="77"/>
    </row>
    <row r="446" spans="33:36" s="73" customFormat="1" x14ac:dyDescent="0.2">
      <c r="AG446" s="77"/>
      <c r="AJ446" s="77"/>
    </row>
    <row r="447" spans="33:36" s="73" customFormat="1" x14ac:dyDescent="0.2">
      <c r="AG447" s="77"/>
      <c r="AJ447" s="77"/>
    </row>
    <row r="448" spans="33:36" s="73" customFormat="1" x14ac:dyDescent="0.2">
      <c r="AG448" s="77"/>
      <c r="AJ448" s="77"/>
    </row>
    <row r="449" spans="33:36" s="73" customFormat="1" x14ac:dyDescent="0.2">
      <c r="AG449" s="77"/>
      <c r="AJ449" s="77"/>
    </row>
    <row r="450" spans="33:36" s="73" customFormat="1" x14ac:dyDescent="0.2">
      <c r="AG450" s="77"/>
      <c r="AJ450" s="77"/>
    </row>
    <row r="451" spans="33:36" s="73" customFormat="1" x14ac:dyDescent="0.2">
      <c r="AG451" s="77"/>
      <c r="AJ451" s="77"/>
    </row>
    <row r="452" spans="33:36" s="73" customFormat="1" x14ac:dyDescent="0.2">
      <c r="AG452" s="77"/>
      <c r="AJ452" s="77"/>
    </row>
    <row r="453" spans="33:36" s="73" customFormat="1" x14ac:dyDescent="0.2">
      <c r="AG453" s="77"/>
      <c r="AJ453" s="77"/>
    </row>
    <row r="454" spans="33:36" s="73" customFormat="1" x14ac:dyDescent="0.2">
      <c r="AG454" s="77"/>
      <c r="AJ454" s="77"/>
    </row>
    <row r="455" spans="33:36" s="73" customFormat="1" x14ac:dyDescent="0.2">
      <c r="AG455" s="77"/>
      <c r="AJ455" s="77"/>
    </row>
    <row r="456" spans="33:36" s="73" customFormat="1" x14ac:dyDescent="0.2">
      <c r="AG456" s="77"/>
      <c r="AJ456" s="77"/>
    </row>
    <row r="457" spans="33:36" s="73" customFormat="1" x14ac:dyDescent="0.2">
      <c r="AG457" s="77"/>
      <c r="AJ457" s="77"/>
    </row>
    <row r="458" spans="33:36" s="73" customFormat="1" x14ac:dyDescent="0.2">
      <c r="AG458" s="77"/>
      <c r="AJ458" s="77"/>
    </row>
    <row r="459" spans="33:36" s="73" customFormat="1" x14ac:dyDescent="0.2">
      <c r="AG459" s="77"/>
      <c r="AJ459" s="77"/>
    </row>
    <row r="460" spans="33:36" s="73" customFormat="1" x14ac:dyDescent="0.2">
      <c r="AG460" s="77"/>
      <c r="AJ460" s="77"/>
    </row>
    <row r="461" spans="33:36" s="73" customFormat="1" x14ac:dyDescent="0.2">
      <c r="AG461" s="77"/>
      <c r="AJ461" s="77"/>
    </row>
    <row r="462" spans="33:36" s="73" customFormat="1" x14ac:dyDescent="0.2">
      <c r="AG462" s="77"/>
      <c r="AJ462" s="77"/>
    </row>
    <row r="463" spans="33:36" s="73" customFormat="1" x14ac:dyDescent="0.2">
      <c r="AG463" s="77"/>
      <c r="AJ463" s="77"/>
    </row>
    <row r="464" spans="33:36" s="73" customFormat="1" x14ac:dyDescent="0.2">
      <c r="AG464" s="77"/>
      <c r="AJ464" s="77"/>
    </row>
    <row r="465" spans="33:36" s="73" customFormat="1" x14ac:dyDescent="0.2">
      <c r="AG465" s="77"/>
      <c r="AJ465" s="77"/>
    </row>
    <row r="466" spans="33:36" s="73" customFormat="1" x14ac:dyDescent="0.2">
      <c r="AG466" s="77"/>
      <c r="AJ466" s="77"/>
    </row>
    <row r="467" spans="33:36" s="73" customFormat="1" x14ac:dyDescent="0.2">
      <c r="AG467" s="77"/>
      <c r="AJ467" s="77"/>
    </row>
    <row r="468" spans="33:36" s="73" customFormat="1" x14ac:dyDescent="0.2">
      <c r="AG468" s="77"/>
      <c r="AJ468" s="77"/>
    </row>
    <row r="469" spans="33:36" s="73" customFormat="1" x14ac:dyDescent="0.2">
      <c r="AG469" s="77"/>
      <c r="AJ469" s="77"/>
    </row>
    <row r="470" spans="33:36" s="73" customFormat="1" x14ac:dyDescent="0.2">
      <c r="AG470" s="77"/>
      <c r="AJ470" s="77"/>
    </row>
    <row r="471" spans="33:36" s="73" customFormat="1" x14ac:dyDescent="0.2">
      <c r="AG471" s="77"/>
      <c r="AJ471" s="77"/>
    </row>
    <row r="472" spans="33:36" s="73" customFormat="1" x14ac:dyDescent="0.2">
      <c r="AG472" s="77"/>
      <c r="AJ472" s="77"/>
    </row>
    <row r="473" spans="33:36" s="73" customFormat="1" x14ac:dyDescent="0.2">
      <c r="AG473" s="77"/>
      <c r="AJ473" s="77"/>
    </row>
    <row r="474" spans="33:36" s="73" customFormat="1" x14ac:dyDescent="0.2">
      <c r="AG474" s="77"/>
      <c r="AJ474" s="77"/>
    </row>
    <row r="475" spans="33:36" s="73" customFormat="1" x14ac:dyDescent="0.2">
      <c r="AG475" s="77"/>
      <c r="AJ475" s="77"/>
    </row>
    <row r="476" spans="33:36" s="73" customFormat="1" x14ac:dyDescent="0.2">
      <c r="AG476" s="77"/>
      <c r="AJ476" s="77"/>
    </row>
    <row r="477" spans="33:36" s="73" customFormat="1" x14ac:dyDescent="0.2">
      <c r="AG477" s="77"/>
      <c r="AJ477" s="77"/>
    </row>
    <row r="478" spans="33:36" s="73" customFormat="1" x14ac:dyDescent="0.2">
      <c r="AG478" s="77"/>
      <c r="AJ478" s="77"/>
    </row>
    <row r="479" spans="33:36" s="73" customFormat="1" x14ac:dyDescent="0.2">
      <c r="AG479" s="77"/>
      <c r="AJ479" s="77"/>
    </row>
    <row r="480" spans="33:36" s="73" customFormat="1" x14ac:dyDescent="0.2">
      <c r="AG480" s="77"/>
      <c r="AJ480" s="77"/>
    </row>
    <row r="481" spans="33:36" s="73" customFormat="1" x14ac:dyDescent="0.2">
      <c r="AG481" s="77"/>
      <c r="AJ481" s="77"/>
    </row>
    <row r="482" spans="33:36" s="73" customFormat="1" x14ac:dyDescent="0.2">
      <c r="AG482" s="77"/>
      <c r="AJ482" s="77"/>
    </row>
    <row r="483" spans="33:36" s="73" customFormat="1" x14ac:dyDescent="0.2">
      <c r="AG483" s="77"/>
      <c r="AJ483" s="77"/>
    </row>
    <row r="484" spans="33:36" s="73" customFormat="1" x14ac:dyDescent="0.2">
      <c r="AG484" s="77"/>
      <c r="AJ484" s="77"/>
    </row>
    <row r="485" spans="33:36" s="73" customFormat="1" x14ac:dyDescent="0.2">
      <c r="AG485" s="77"/>
      <c r="AJ485" s="77"/>
    </row>
    <row r="486" spans="33:36" s="73" customFormat="1" x14ac:dyDescent="0.2">
      <c r="AG486" s="77"/>
      <c r="AJ486" s="77"/>
    </row>
    <row r="487" spans="33:36" s="73" customFormat="1" x14ac:dyDescent="0.2">
      <c r="AG487" s="77"/>
      <c r="AJ487" s="77"/>
    </row>
    <row r="488" spans="33:36" s="73" customFormat="1" x14ac:dyDescent="0.2">
      <c r="AG488" s="77"/>
      <c r="AJ488" s="77"/>
    </row>
    <row r="489" spans="33:36" s="73" customFormat="1" x14ac:dyDescent="0.2">
      <c r="AG489" s="77"/>
      <c r="AJ489" s="77"/>
    </row>
    <row r="490" spans="33:36" s="73" customFormat="1" x14ac:dyDescent="0.2">
      <c r="AG490" s="77"/>
      <c r="AJ490" s="77"/>
    </row>
    <row r="491" spans="33:36" s="73" customFormat="1" x14ac:dyDescent="0.2">
      <c r="AG491" s="77"/>
      <c r="AJ491" s="77"/>
    </row>
    <row r="492" spans="33:36" s="73" customFormat="1" x14ac:dyDescent="0.2">
      <c r="AG492" s="77"/>
      <c r="AJ492" s="77"/>
    </row>
    <row r="493" spans="33:36" s="73" customFormat="1" x14ac:dyDescent="0.2">
      <c r="AG493" s="77"/>
      <c r="AJ493" s="77"/>
    </row>
    <row r="494" spans="33:36" s="73" customFormat="1" x14ac:dyDescent="0.2">
      <c r="AG494" s="77"/>
      <c r="AJ494" s="77"/>
    </row>
    <row r="495" spans="33:36" s="73" customFormat="1" x14ac:dyDescent="0.2">
      <c r="AG495" s="77"/>
      <c r="AJ495" s="77"/>
    </row>
    <row r="496" spans="33:36" s="73" customFormat="1" x14ac:dyDescent="0.2">
      <c r="AG496" s="77"/>
      <c r="AJ496" s="77"/>
    </row>
    <row r="497" spans="33:36" s="73" customFormat="1" x14ac:dyDescent="0.2">
      <c r="AG497" s="77"/>
      <c r="AJ497" s="77"/>
    </row>
    <row r="498" spans="33:36" s="73" customFormat="1" x14ac:dyDescent="0.2">
      <c r="AG498" s="77"/>
      <c r="AJ498" s="77"/>
    </row>
    <row r="499" spans="33:36" s="73" customFormat="1" x14ac:dyDescent="0.2">
      <c r="AG499" s="77"/>
      <c r="AJ499" s="77"/>
    </row>
    <row r="500" spans="33:36" s="73" customFormat="1" x14ac:dyDescent="0.2">
      <c r="AG500" s="77"/>
      <c r="AJ500" s="77"/>
    </row>
    <row r="501" spans="33:36" s="73" customFormat="1" x14ac:dyDescent="0.2">
      <c r="AG501" s="77"/>
      <c r="AJ501" s="77"/>
    </row>
    <row r="502" spans="33:36" s="73" customFormat="1" x14ac:dyDescent="0.2">
      <c r="AG502" s="77"/>
      <c r="AJ502" s="77"/>
    </row>
    <row r="503" spans="33:36" s="73" customFormat="1" x14ac:dyDescent="0.2">
      <c r="AG503" s="77"/>
      <c r="AJ503" s="77"/>
    </row>
    <row r="504" spans="33:36" s="73" customFormat="1" x14ac:dyDescent="0.2">
      <c r="AG504" s="77"/>
      <c r="AJ504" s="77"/>
    </row>
    <row r="505" spans="33:36" s="73" customFormat="1" x14ac:dyDescent="0.2">
      <c r="AG505" s="77"/>
      <c r="AJ505" s="77"/>
    </row>
    <row r="506" spans="33:36" s="73" customFormat="1" x14ac:dyDescent="0.2">
      <c r="AG506" s="77"/>
      <c r="AJ506" s="77"/>
    </row>
    <row r="507" spans="33:36" s="73" customFormat="1" x14ac:dyDescent="0.2">
      <c r="AG507" s="77"/>
      <c r="AJ507" s="77"/>
    </row>
    <row r="508" spans="33:36" s="73" customFormat="1" x14ac:dyDescent="0.2">
      <c r="AG508" s="77"/>
      <c r="AJ508" s="77"/>
    </row>
    <row r="509" spans="33:36" s="73" customFormat="1" x14ac:dyDescent="0.2">
      <c r="AG509" s="77"/>
      <c r="AJ509" s="77"/>
    </row>
    <row r="510" spans="33:36" s="73" customFormat="1" x14ac:dyDescent="0.2">
      <c r="AG510" s="77"/>
      <c r="AJ510" s="77"/>
    </row>
    <row r="511" spans="33:36" s="73" customFormat="1" x14ac:dyDescent="0.2">
      <c r="AG511" s="77"/>
      <c r="AJ511" s="77"/>
    </row>
    <row r="512" spans="33:36" s="73" customFormat="1" x14ac:dyDescent="0.2">
      <c r="AG512" s="77"/>
      <c r="AJ512" s="77"/>
    </row>
    <row r="513" spans="33:36" s="73" customFormat="1" x14ac:dyDescent="0.2">
      <c r="AG513" s="77"/>
      <c r="AJ513" s="77"/>
    </row>
    <row r="514" spans="33:36" s="73" customFormat="1" x14ac:dyDescent="0.2">
      <c r="AG514" s="77"/>
      <c r="AJ514" s="77"/>
    </row>
    <row r="515" spans="33:36" s="73" customFormat="1" x14ac:dyDescent="0.2">
      <c r="AG515" s="77"/>
      <c r="AJ515" s="77"/>
    </row>
    <row r="516" spans="33:36" s="73" customFormat="1" x14ac:dyDescent="0.2">
      <c r="AG516" s="77"/>
      <c r="AJ516" s="77"/>
    </row>
    <row r="517" spans="33:36" s="73" customFormat="1" x14ac:dyDescent="0.2">
      <c r="AG517" s="77"/>
      <c r="AJ517" s="77"/>
    </row>
    <row r="518" spans="33:36" s="73" customFormat="1" x14ac:dyDescent="0.2">
      <c r="AG518" s="77"/>
      <c r="AJ518" s="77"/>
    </row>
    <row r="519" spans="33:36" s="73" customFormat="1" x14ac:dyDescent="0.2">
      <c r="AG519" s="77"/>
      <c r="AJ519" s="77"/>
    </row>
    <row r="520" spans="33:36" s="73" customFormat="1" x14ac:dyDescent="0.2">
      <c r="AG520" s="77"/>
      <c r="AJ520" s="77"/>
    </row>
    <row r="521" spans="33:36" s="73" customFormat="1" x14ac:dyDescent="0.2">
      <c r="AG521" s="77"/>
      <c r="AJ521" s="77"/>
    </row>
    <row r="522" spans="33:36" s="73" customFormat="1" x14ac:dyDescent="0.2">
      <c r="AG522" s="77"/>
      <c r="AJ522" s="77"/>
    </row>
    <row r="523" spans="33:36" s="73" customFormat="1" x14ac:dyDescent="0.2">
      <c r="AG523" s="77"/>
      <c r="AJ523" s="77"/>
    </row>
    <row r="524" spans="33:36" s="73" customFormat="1" x14ac:dyDescent="0.2">
      <c r="AG524" s="77"/>
      <c r="AJ524" s="77"/>
    </row>
    <row r="525" spans="33:36" s="73" customFormat="1" x14ac:dyDescent="0.2">
      <c r="AG525" s="77"/>
      <c r="AJ525" s="77"/>
    </row>
    <row r="526" spans="33:36" s="73" customFormat="1" x14ac:dyDescent="0.2">
      <c r="AG526" s="77"/>
      <c r="AJ526" s="77"/>
    </row>
    <row r="527" spans="33:36" s="73" customFormat="1" x14ac:dyDescent="0.2">
      <c r="AG527" s="77"/>
      <c r="AJ527" s="77"/>
    </row>
    <row r="528" spans="33:36" s="73" customFormat="1" x14ac:dyDescent="0.2">
      <c r="AG528" s="77"/>
      <c r="AJ528" s="77"/>
    </row>
    <row r="529" spans="33:36" s="73" customFormat="1" x14ac:dyDescent="0.2">
      <c r="AG529" s="77"/>
      <c r="AJ529" s="77"/>
    </row>
    <row r="530" spans="33:36" s="73" customFormat="1" x14ac:dyDescent="0.2">
      <c r="AG530" s="77"/>
      <c r="AJ530" s="77"/>
    </row>
    <row r="531" spans="33:36" s="73" customFormat="1" x14ac:dyDescent="0.2">
      <c r="AG531" s="77"/>
      <c r="AJ531" s="77"/>
    </row>
    <row r="532" spans="33:36" s="73" customFormat="1" x14ac:dyDescent="0.2">
      <c r="AG532" s="77"/>
      <c r="AJ532" s="77"/>
    </row>
    <row r="533" spans="33:36" s="73" customFormat="1" x14ac:dyDescent="0.2">
      <c r="AG533" s="77"/>
      <c r="AJ533" s="77"/>
    </row>
    <row r="534" spans="33:36" s="73" customFormat="1" x14ac:dyDescent="0.2">
      <c r="AG534" s="77"/>
      <c r="AJ534" s="77"/>
    </row>
    <row r="535" spans="33:36" s="73" customFormat="1" x14ac:dyDescent="0.2">
      <c r="AG535" s="77"/>
      <c r="AJ535" s="77"/>
    </row>
    <row r="536" spans="33:36" s="73" customFormat="1" x14ac:dyDescent="0.2">
      <c r="AG536" s="77"/>
      <c r="AJ536" s="77"/>
    </row>
    <row r="537" spans="33:36" s="73" customFormat="1" x14ac:dyDescent="0.2">
      <c r="AG537" s="77"/>
      <c r="AJ537" s="77"/>
    </row>
    <row r="538" spans="33:36" s="73" customFormat="1" x14ac:dyDescent="0.2">
      <c r="AG538" s="77"/>
      <c r="AJ538" s="77"/>
    </row>
    <row r="539" spans="33:36" s="73" customFormat="1" x14ac:dyDescent="0.2">
      <c r="AG539" s="77"/>
      <c r="AJ539" s="77"/>
    </row>
    <row r="540" spans="33:36" s="73" customFormat="1" x14ac:dyDescent="0.2">
      <c r="AG540" s="77"/>
      <c r="AJ540" s="77"/>
    </row>
    <row r="541" spans="33:36" s="73" customFormat="1" x14ac:dyDescent="0.2">
      <c r="AG541" s="77"/>
      <c r="AJ541" s="77"/>
    </row>
    <row r="542" spans="33:36" s="73" customFormat="1" x14ac:dyDescent="0.2">
      <c r="AG542" s="77"/>
      <c r="AJ542" s="77"/>
    </row>
    <row r="543" spans="33:36" s="73" customFormat="1" x14ac:dyDescent="0.2">
      <c r="AG543" s="77"/>
      <c r="AJ543" s="77"/>
    </row>
    <row r="544" spans="33:36" s="73" customFormat="1" x14ac:dyDescent="0.2">
      <c r="AG544" s="77"/>
      <c r="AJ544" s="77"/>
    </row>
    <row r="545" spans="33:36" s="73" customFormat="1" x14ac:dyDescent="0.2">
      <c r="AG545" s="77"/>
      <c r="AJ545" s="77"/>
    </row>
    <row r="546" spans="33:36" s="73" customFormat="1" x14ac:dyDescent="0.2">
      <c r="AG546" s="77"/>
      <c r="AJ546" s="77"/>
    </row>
    <row r="547" spans="33:36" s="73" customFormat="1" x14ac:dyDescent="0.2">
      <c r="AG547" s="77"/>
      <c r="AJ547" s="77"/>
    </row>
    <row r="548" spans="33:36" s="73" customFormat="1" x14ac:dyDescent="0.2">
      <c r="AG548" s="77"/>
      <c r="AJ548" s="77"/>
    </row>
    <row r="549" spans="33:36" s="73" customFormat="1" x14ac:dyDescent="0.2">
      <c r="AG549" s="77"/>
      <c r="AJ549" s="77"/>
    </row>
    <row r="550" spans="33:36" s="73" customFormat="1" x14ac:dyDescent="0.2">
      <c r="AG550" s="77"/>
      <c r="AJ550" s="77"/>
    </row>
    <row r="551" spans="33:36" s="73" customFormat="1" x14ac:dyDescent="0.2">
      <c r="AG551" s="77"/>
      <c r="AJ551" s="77"/>
    </row>
    <row r="552" spans="33:36" s="73" customFormat="1" x14ac:dyDescent="0.2">
      <c r="AG552" s="77"/>
      <c r="AJ552" s="77"/>
    </row>
    <row r="553" spans="33:36" s="73" customFormat="1" x14ac:dyDescent="0.2">
      <c r="AG553" s="77"/>
      <c r="AJ553" s="77"/>
    </row>
    <row r="554" spans="33:36" s="73" customFormat="1" x14ac:dyDescent="0.2">
      <c r="AG554" s="77"/>
      <c r="AJ554" s="77"/>
    </row>
    <row r="555" spans="33:36" s="73" customFormat="1" x14ac:dyDescent="0.2">
      <c r="AG555" s="77"/>
      <c r="AJ555" s="77"/>
    </row>
    <row r="556" spans="33:36" s="73" customFormat="1" x14ac:dyDescent="0.2">
      <c r="AG556" s="77"/>
      <c r="AJ556" s="77"/>
    </row>
    <row r="557" spans="33:36" s="73" customFormat="1" x14ac:dyDescent="0.2">
      <c r="AG557" s="77"/>
      <c r="AJ557" s="77"/>
    </row>
    <row r="558" spans="33:36" s="73" customFormat="1" x14ac:dyDescent="0.2">
      <c r="AG558" s="77"/>
      <c r="AJ558" s="77"/>
    </row>
    <row r="559" spans="33:36" s="73" customFormat="1" x14ac:dyDescent="0.2">
      <c r="AG559" s="77"/>
      <c r="AJ559" s="77"/>
    </row>
    <row r="560" spans="33:36" s="73" customFormat="1" x14ac:dyDescent="0.2">
      <c r="AG560" s="77"/>
      <c r="AJ560" s="77"/>
    </row>
    <row r="561" spans="33:36" s="73" customFormat="1" x14ac:dyDescent="0.2">
      <c r="AG561" s="77"/>
      <c r="AJ561" s="77"/>
    </row>
    <row r="562" spans="33:36" s="73" customFormat="1" x14ac:dyDescent="0.2">
      <c r="AG562" s="77"/>
      <c r="AJ562" s="77"/>
    </row>
    <row r="563" spans="33:36" s="73" customFormat="1" x14ac:dyDescent="0.2">
      <c r="AG563" s="77"/>
      <c r="AJ563" s="77"/>
    </row>
    <row r="564" spans="33:36" s="73" customFormat="1" x14ac:dyDescent="0.2">
      <c r="AG564" s="77"/>
      <c r="AJ564" s="77"/>
    </row>
    <row r="565" spans="33:36" s="73" customFormat="1" x14ac:dyDescent="0.2">
      <c r="AG565" s="77"/>
      <c r="AJ565" s="77"/>
    </row>
    <row r="566" spans="33:36" s="73" customFormat="1" x14ac:dyDescent="0.2">
      <c r="AG566" s="77"/>
      <c r="AJ566" s="77"/>
    </row>
    <row r="567" spans="33:36" s="73" customFormat="1" x14ac:dyDescent="0.2">
      <c r="AG567" s="77"/>
      <c r="AJ567" s="77"/>
    </row>
    <row r="568" spans="33:36" s="73" customFormat="1" x14ac:dyDescent="0.2">
      <c r="AG568" s="77"/>
      <c r="AJ568" s="77"/>
    </row>
    <row r="569" spans="33:36" s="73" customFormat="1" x14ac:dyDescent="0.2">
      <c r="AG569" s="77"/>
      <c r="AJ569" s="77"/>
    </row>
    <row r="570" spans="33:36" s="73" customFormat="1" x14ac:dyDescent="0.2">
      <c r="AG570" s="77"/>
      <c r="AJ570" s="77"/>
    </row>
    <row r="571" spans="33:36" s="73" customFormat="1" x14ac:dyDescent="0.2">
      <c r="AG571" s="77"/>
      <c r="AJ571" s="77"/>
    </row>
    <row r="572" spans="33:36" s="73" customFormat="1" x14ac:dyDescent="0.2">
      <c r="AG572" s="77"/>
      <c r="AJ572" s="77"/>
    </row>
    <row r="573" spans="33:36" s="73" customFormat="1" x14ac:dyDescent="0.2">
      <c r="AG573" s="77"/>
      <c r="AJ573" s="77"/>
    </row>
    <row r="574" spans="33:36" s="73" customFormat="1" x14ac:dyDescent="0.2">
      <c r="AG574" s="77"/>
      <c r="AJ574" s="77"/>
    </row>
    <row r="575" spans="33:36" s="73" customFormat="1" x14ac:dyDescent="0.2">
      <c r="AG575" s="77"/>
      <c r="AJ575" s="77"/>
    </row>
    <row r="576" spans="33:36" s="73" customFormat="1" x14ac:dyDescent="0.2">
      <c r="AG576" s="77"/>
      <c r="AJ576" s="77"/>
    </row>
    <row r="577" spans="33:36" s="73" customFormat="1" x14ac:dyDescent="0.2">
      <c r="AG577" s="77"/>
      <c r="AJ577" s="77"/>
    </row>
    <row r="578" spans="33:36" s="73" customFormat="1" x14ac:dyDescent="0.2">
      <c r="AG578" s="77"/>
      <c r="AJ578" s="77"/>
    </row>
    <row r="579" spans="33:36" s="73" customFormat="1" x14ac:dyDescent="0.2">
      <c r="AG579" s="77"/>
      <c r="AJ579" s="77"/>
    </row>
    <row r="580" spans="33:36" s="73" customFormat="1" x14ac:dyDescent="0.2">
      <c r="AG580" s="77"/>
      <c r="AJ580" s="77"/>
    </row>
    <row r="581" spans="33:36" s="73" customFormat="1" x14ac:dyDescent="0.2">
      <c r="AG581" s="77"/>
      <c r="AJ581" s="77"/>
    </row>
    <row r="582" spans="33:36" s="73" customFormat="1" x14ac:dyDescent="0.2">
      <c r="AG582" s="77"/>
      <c r="AJ582" s="77"/>
    </row>
    <row r="583" spans="33:36" s="73" customFormat="1" x14ac:dyDescent="0.2">
      <c r="AG583" s="77"/>
      <c r="AJ583" s="77"/>
    </row>
    <row r="584" spans="33:36" s="73" customFormat="1" x14ac:dyDescent="0.2">
      <c r="AG584" s="77"/>
      <c r="AJ584" s="77"/>
    </row>
    <row r="585" spans="33:36" s="73" customFormat="1" x14ac:dyDescent="0.2">
      <c r="AG585" s="77"/>
      <c r="AJ585" s="77"/>
    </row>
    <row r="586" spans="33:36" s="73" customFormat="1" x14ac:dyDescent="0.2">
      <c r="AG586" s="77"/>
      <c r="AJ586" s="77"/>
    </row>
    <row r="587" spans="33:36" s="73" customFormat="1" x14ac:dyDescent="0.2">
      <c r="AG587" s="77"/>
      <c r="AJ587" s="77"/>
    </row>
    <row r="588" spans="33:36" s="73" customFormat="1" x14ac:dyDescent="0.2">
      <c r="AG588" s="77"/>
      <c r="AJ588" s="77"/>
    </row>
    <row r="589" spans="33:36" s="73" customFormat="1" x14ac:dyDescent="0.2">
      <c r="AG589" s="77"/>
      <c r="AJ589" s="77"/>
    </row>
    <row r="590" spans="33:36" s="73" customFormat="1" x14ac:dyDescent="0.2">
      <c r="AG590" s="77"/>
      <c r="AJ590" s="77"/>
    </row>
    <row r="591" spans="33:36" s="73" customFormat="1" x14ac:dyDescent="0.2">
      <c r="AG591" s="77"/>
      <c r="AJ591" s="77"/>
    </row>
    <row r="592" spans="33:36" s="73" customFormat="1" x14ac:dyDescent="0.2">
      <c r="AG592" s="77"/>
      <c r="AJ592" s="77"/>
    </row>
    <row r="593" spans="33:36" s="73" customFormat="1" x14ac:dyDescent="0.2">
      <c r="AG593" s="77"/>
      <c r="AJ593" s="77"/>
    </row>
    <row r="594" spans="33:36" s="73" customFormat="1" x14ac:dyDescent="0.2">
      <c r="AG594" s="77"/>
      <c r="AJ594" s="77"/>
    </row>
    <row r="595" spans="33:36" s="73" customFormat="1" x14ac:dyDescent="0.2">
      <c r="AG595" s="77"/>
      <c r="AJ595" s="77"/>
    </row>
    <row r="596" spans="33:36" s="73" customFormat="1" x14ac:dyDescent="0.2">
      <c r="AG596" s="77"/>
      <c r="AJ596" s="77"/>
    </row>
    <row r="597" spans="33:36" s="73" customFormat="1" x14ac:dyDescent="0.2">
      <c r="AG597" s="77"/>
      <c r="AJ597" s="77"/>
    </row>
    <row r="598" spans="33:36" s="73" customFormat="1" x14ac:dyDescent="0.2">
      <c r="AG598" s="77"/>
      <c r="AJ598" s="77"/>
    </row>
    <row r="599" spans="33:36" s="73" customFormat="1" x14ac:dyDescent="0.2">
      <c r="AG599" s="77"/>
      <c r="AJ599" s="77"/>
    </row>
    <row r="600" spans="33:36" s="73" customFormat="1" x14ac:dyDescent="0.2">
      <c r="AG600" s="77"/>
      <c r="AJ600" s="77"/>
    </row>
    <row r="601" spans="33:36" s="73" customFormat="1" x14ac:dyDescent="0.2">
      <c r="AG601" s="77"/>
      <c r="AJ601" s="77"/>
    </row>
    <row r="602" spans="33:36" s="73" customFormat="1" x14ac:dyDescent="0.2">
      <c r="AG602" s="77"/>
      <c r="AJ602" s="77"/>
    </row>
    <row r="603" spans="33:36" s="73" customFormat="1" x14ac:dyDescent="0.2">
      <c r="AG603" s="77"/>
      <c r="AJ603" s="77"/>
    </row>
    <row r="604" spans="33:36" s="73" customFormat="1" x14ac:dyDescent="0.2">
      <c r="AG604" s="77"/>
      <c r="AJ604" s="77"/>
    </row>
    <row r="605" spans="33:36" s="73" customFormat="1" x14ac:dyDescent="0.2">
      <c r="AG605" s="77"/>
      <c r="AJ605" s="77"/>
    </row>
    <row r="606" spans="33:36" s="73" customFormat="1" x14ac:dyDescent="0.2">
      <c r="AG606" s="77"/>
      <c r="AJ606" s="77"/>
    </row>
    <row r="607" spans="33:36" s="73" customFormat="1" x14ac:dyDescent="0.2">
      <c r="AG607" s="77"/>
      <c r="AJ607" s="77"/>
    </row>
    <row r="608" spans="33:36" s="73" customFormat="1" x14ac:dyDescent="0.2">
      <c r="AG608" s="77"/>
      <c r="AJ608" s="77"/>
    </row>
    <row r="609" spans="33:36" s="73" customFormat="1" x14ac:dyDescent="0.2">
      <c r="AG609" s="77"/>
      <c r="AJ609" s="77"/>
    </row>
    <row r="610" spans="33:36" s="73" customFormat="1" x14ac:dyDescent="0.2">
      <c r="AG610" s="77"/>
      <c r="AJ610" s="77"/>
    </row>
    <row r="611" spans="33:36" s="73" customFormat="1" x14ac:dyDescent="0.2">
      <c r="AG611" s="77"/>
      <c r="AJ611" s="77"/>
    </row>
    <row r="612" spans="33:36" s="73" customFormat="1" x14ac:dyDescent="0.2">
      <c r="AG612" s="77"/>
      <c r="AJ612" s="77"/>
    </row>
    <row r="613" spans="33:36" s="73" customFormat="1" x14ac:dyDescent="0.2">
      <c r="AG613" s="77"/>
      <c r="AJ613" s="77"/>
    </row>
    <row r="614" spans="33:36" s="73" customFormat="1" x14ac:dyDescent="0.2">
      <c r="AG614" s="77"/>
      <c r="AJ614" s="77"/>
    </row>
    <row r="615" spans="33:36" s="73" customFormat="1" x14ac:dyDescent="0.2">
      <c r="AG615" s="77"/>
      <c r="AJ615" s="77"/>
    </row>
    <row r="616" spans="33:36" s="73" customFormat="1" x14ac:dyDescent="0.2">
      <c r="AG616" s="77"/>
      <c r="AJ616" s="77"/>
    </row>
    <row r="617" spans="33:36" s="73" customFormat="1" x14ac:dyDescent="0.2">
      <c r="AG617" s="77"/>
      <c r="AJ617" s="77"/>
    </row>
    <row r="618" spans="33:36" s="73" customFormat="1" x14ac:dyDescent="0.2">
      <c r="AG618" s="77"/>
      <c r="AJ618" s="77"/>
    </row>
    <row r="619" spans="33:36" s="73" customFormat="1" x14ac:dyDescent="0.2">
      <c r="AG619" s="77"/>
      <c r="AJ619" s="77"/>
    </row>
    <row r="620" spans="33:36" s="73" customFormat="1" x14ac:dyDescent="0.2">
      <c r="AG620" s="77"/>
      <c r="AJ620" s="77"/>
    </row>
    <row r="621" spans="33:36" s="73" customFormat="1" x14ac:dyDescent="0.2">
      <c r="AG621" s="77"/>
      <c r="AJ621" s="77"/>
    </row>
    <row r="622" spans="33:36" s="73" customFormat="1" x14ac:dyDescent="0.2">
      <c r="AG622" s="77"/>
      <c r="AJ622" s="77"/>
    </row>
    <row r="623" spans="33:36" s="73" customFormat="1" x14ac:dyDescent="0.2">
      <c r="AG623" s="77"/>
      <c r="AJ623" s="77"/>
    </row>
    <row r="624" spans="33:36" s="73" customFormat="1" x14ac:dyDescent="0.2">
      <c r="AG624" s="77"/>
      <c r="AJ624" s="77"/>
    </row>
    <row r="625" spans="33:36" s="73" customFormat="1" x14ac:dyDescent="0.2">
      <c r="AG625" s="77"/>
      <c r="AJ625" s="77"/>
    </row>
    <row r="626" spans="33:36" s="73" customFormat="1" x14ac:dyDescent="0.2">
      <c r="AG626" s="77"/>
      <c r="AJ626" s="77"/>
    </row>
    <row r="627" spans="33:36" s="73" customFormat="1" x14ac:dyDescent="0.2">
      <c r="AG627" s="77"/>
      <c r="AJ627" s="77"/>
    </row>
    <row r="628" spans="33:36" s="73" customFormat="1" x14ac:dyDescent="0.2">
      <c r="AG628" s="77"/>
      <c r="AJ628" s="77"/>
    </row>
    <row r="629" spans="33:36" s="73" customFormat="1" x14ac:dyDescent="0.2">
      <c r="AG629" s="77"/>
      <c r="AJ629" s="77"/>
    </row>
    <row r="630" spans="33:36" s="73" customFormat="1" x14ac:dyDescent="0.2">
      <c r="AG630" s="77"/>
      <c r="AJ630" s="77"/>
    </row>
    <row r="631" spans="33:36" s="73" customFormat="1" x14ac:dyDescent="0.2">
      <c r="AG631" s="77"/>
      <c r="AJ631" s="77"/>
    </row>
    <row r="632" spans="33:36" s="73" customFormat="1" x14ac:dyDescent="0.2">
      <c r="AG632" s="77"/>
      <c r="AJ632" s="77"/>
    </row>
    <row r="633" spans="33:36" s="73" customFormat="1" x14ac:dyDescent="0.2">
      <c r="AG633" s="77"/>
      <c r="AJ633" s="77"/>
    </row>
    <row r="634" spans="33:36" s="73" customFormat="1" x14ac:dyDescent="0.2">
      <c r="AG634" s="77"/>
      <c r="AJ634" s="77"/>
    </row>
    <row r="635" spans="33:36" s="73" customFormat="1" x14ac:dyDescent="0.2">
      <c r="AG635" s="77"/>
      <c r="AJ635" s="77"/>
    </row>
    <row r="636" spans="33:36" s="73" customFormat="1" x14ac:dyDescent="0.2">
      <c r="AG636" s="77"/>
      <c r="AJ636" s="77"/>
    </row>
    <row r="637" spans="33:36" s="73" customFormat="1" x14ac:dyDescent="0.2">
      <c r="AG637" s="77"/>
      <c r="AJ637" s="77"/>
    </row>
    <row r="638" spans="33:36" s="73" customFormat="1" x14ac:dyDescent="0.2">
      <c r="AG638" s="77"/>
      <c r="AJ638" s="77"/>
    </row>
    <row r="639" spans="33:36" s="73" customFormat="1" x14ac:dyDescent="0.2">
      <c r="AG639" s="77"/>
      <c r="AJ639" s="77"/>
    </row>
    <row r="640" spans="33:36" s="73" customFormat="1" x14ac:dyDescent="0.2">
      <c r="AG640" s="77"/>
      <c r="AJ640" s="77"/>
    </row>
    <row r="641" spans="33:36" s="73" customFormat="1" x14ac:dyDescent="0.2">
      <c r="AG641" s="77"/>
      <c r="AJ641" s="77"/>
    </row>
    <row r="642" spans="33:36" s="73" customFormat="1" x14ac:dyDescent="0.2">
      <c r="AG642" s="77"/>
      <c r="AJ642" s="77"/>
    </row>
    <row r="643" spans="33:36" s="73" customFormat="1" x14ac:dyDescent="0.2">
      <c r="AG643" s="77"/>
      <c r="AJ643" s="77"/>
    </row>
    <row r="644" spans="33:36" s="73" customFormat="1" x14ac:dyDescent="0.2">
      <c r="AG644" s="77"/>
      <c r="AJ644" s="77"/>
    </row>
    <row r="645" spans="33:36" s="73" customFormat="1" x14ac:dyDescent="0.2">
      <c r="AG645" s="77"/>
      <c r="AJ645" s="77"/>
    </row>
    <row r="646" spans="33:36" s="73" customFormat="1" x14ac:dyDescent="0.2">
      <c r="AG646" s="77"/>
      <c r="AJ646" s="77"/>
    </row>
    <row r="647" spans="33:36" s="73" customFormat="1" x14ac:dyDescent="0.2">
      <c r="AG647" s="77"/>
      <c r="AJ647" s="77"/>
    </row>
    <row r="648" spans="33:36" s="73" customFormat="1" x14ac:dyDescent="0.2">
      <c r="AG648" s="77"/>
      <c r="AJ648" s="77"/>
    </row>
    <row r="649" spans="33:36" s="73" customFormat="1" x14ac:dyDescent="0.2">
      <c r="AG649" s="77"/>
      <c r="AJ649" s="77"/>
    </row>
    <row r="650" spans="33:36" s="73" customFormat="1" x14ac:dyDescent="0.2">
      <c r="AG650" s="77"/>
      <c r="AJ650" s="77"/>
    </row>
    <row r="651" spans="33:36" s="73" customFormat="1" x14ac:dyDescent="0.2">
      <c r="AG651" s="77"/>
      <c r="AJ651" s="77"/>
    </row>
    <row r="652" spans="33:36" s="73" customFormat="1" x14ac:dyDescent="0.2">
      <c r="AG652" s="77"/>
      <c r="AJ652" s="77"/>
    </row>
    <row r="653" spans="33:36" s="73" customFormat="1" x14ac:dyDescent="0.2">
      <c r="AG653" s="77"/>
      <c r="AJ653" s="77"/>
    </row>
    <row r="654" spans="33:36" s="73" customFormat="1" x14ac:dyDescent="0.2">
      <c r="AG654" s="77"/>
      <c r="AJ654" s="77"/>
    </row>
    <row r="655" spans="33:36" s="73" customFormat="1" x14ac:dyDescent="0.2">
      <c r="AG655" s="77"/>
      <c r="AJ655" s="77"/>
    </row>
    <row r="656" spans="33:36" s="73" customFormat="1" x14ac:dyDescent="0.2">
      <c r="AG656" s="77"/>
      <c r="AJ656" s="77"/>
    </row>
    <row r="657" spans="33:36" s="73" customFormat="1" x14ac:dyDescent="0.2">
      <c r="AG657" s="77"/>
      <c r="AJ657" s="77"/>
    </row>
    <row r="658" spans="33:36" s="73" customFormat="1" x14ac:dyDescent="0.2">
      <c r="AG658" s="77"/>
      <c r="AJ658" s="77"/>
    </row>
    <row r="659" spans="33:36" s="73" customFormat="1" x14ac:dyDescent="0.2">
      <c r="AG659" s="77"/>
      <c r="AJ659" s="77"/>
    </row>
    <row r="660" spans="33:36" s="73" customFormat="1" x14ac:dyDescent="0.2">
      <c r="AG660" s="77"/>
      <c r="AJ660" s="77"/>
    </row>
    <row r="661" spans="33:36" s="73" customFormat="1" x14ac:dyDescent="0.2">
      <c r="AG661" s="77"/>
      <c r="AJ661" s="77"/>
    </row>
    <row r="662" spans="33:36" s="73" customFormat="1" x14ac:dyDescent="0.2">
      <c r="AG662" s="77"/>
      <c r="AJ662" s="77"/>
    </row>
    <row r="663" spans="33:36" s="73" customFormat="1" x14ac:dyDescent="0.2">
      <c r="AG663" s="77"/>
      <c r="AJ663" s="77"/>
    </row>
    <row r="664" spans="33:36" s="73" customFormat="1" x14ac:dyDescent="0.2">
      <c r="AG664" s="77"/>
      <c r="AJ664" s="77"/>
    </row>
    <row r="665" spans="33:36" s="73" customFormat="1" x14ac:dyDescent="0.2">
      <c r="AG665" s="77"/>
      <c r="AJ665" s="77"/>
    </row>
    <row r="666" spans="33:36" s="73" customFormat="1" x14ac:dyDescent="0.2">
      <c r="AG666" s="77"/>
      <c r="AJ666" s="77"/>
    </row>
    <row r="667" spans="33:36" s="73" customFormat="1" x14ac:dyDescent="0.2">
      <c r="AG667" s="77"/>
      <c r="AJ667" s="77"/>
    </row>
    <row r="668" spans="33:36" s="73" customFormat="1" x14ac:dyDescent="0.2">
      <c r="AG668" s="77"/>
      <c r="AJ668" s="77"/>
    </row>
    <row r="669" spans="33:36" s="73" customFormat="1" x14ac:dyDescent="0.2">
      <c r="AG669" s="77"/>
      <c r="AJ669" s="77"/>
    </row>
    <row r="670" spans="33:36" s="73" customFormat="1" x14ac:dyDescent="0.2">
      <c r="AG670" s="77"/>
      <c r="AJ670" s="77"/>
    </row>
    <row r="671" spans="33:36" s="73" customFormat="1" x14ac:dyDescent="0.2">
      <c r="AG671" s="77"/>
      <c r="AJ671" s="77"/>
    </row>
    <row r="672" spans="33:36" s="73" customFormat="1" x14ac:dyDescent="0.2">
      <c r="AG672" s="77"/>
      <c r="AJ672" s="77"/>
    </row>
    <row r="673" spans="33:36" s="73" customFormat="1" x14ac:dyDescent="0.2">
      <c r="AG673" s="77"/>
      <c r="AJ673" s="77"/>
    </row>
    <row r="674" spans="33:36" s="73" customFormat="1" x14ac:dyDescent="0.2">
      <c r="AG674" s="77"/>
      <c r="AJ674" s="77"/>
    </row>
    <row r="675" spans="33:36" s="73" customFormat="1" x14ac:dyDescent="0.2">
      <c r="AG675" s="77"/>
      <c r="AJ675" s="77"/>
    </row>
    <row r="676" spans="33:36" s="73" customFormat="1" x14ac:dyDescent="0.2">
      <c r="AG676" s="77"/>
      <c r="AJ676" s="77"/>
    </row>
    <row r="677" spans="33:36" s="73" customFormat="1" x14ac:dyDescent="0.2">
      <c r="AG677" s="77"/>
      <c r="AJ677" s="77"/>
    </row>
    <row r="678" spans="33:36" s="73" customFormat="1" x14ac:dyDescent="0.2">
      <c r="AG678" s="77"/>
      <c r="AJ678" s="77"/>
    </row>
    <row r="679" spans="33:36" s="73" customFormat="1" x14ac:dyDescent="0.2">
      <c r="AG679" s="77"/>
      <c r="AJ679" s="77"/>
    </row>
    <row r="680" spans="33:36" s="73" customFormat="1" x14ac:dyDescent="0.2">
      <c r="AG680" s="77"/>
      <c r="AJ680" s="77"/>
    </row>
    <row r="681" spans="33:36" s="73" customFormat="1" x14ac:dyDescent="0.2">
      <c r="AG681" s="77"/>
      <c r="AJ681" s="77"/>
    </row>
    <row r="682" spans="33:36" s="73" customFormat="1" x14ac:dyDescent="0.2">
      <c r="AG682" s="77"/>
      <c r="AJ682" s="77"/>
    </row>
    <row r="683" spans="33:36" s="73" customFormat="1" x14ac:dyDescent="0.2">
      <c r="AG683" s="77"/>
      <c r="AJ683" s="77"/>
    </row>
    <row r="684" spans="33:36" s="73" customFormat="1" x14ac:dyDescent="0.2">
      <c r="AG684" s="77"/>
      <c r="AJ684" s="77"/>
    </row>
    <row r="685" spans="33:36" s="73" customFormat="1" x14ac:dyDescent="0.2">
      <c r="AG685" s="77"/>
      <c r="AJ685" s="77"/>
    </row>
    <row r="686" spans="33:36" s="73" customFormat="1" x14ac:dyDescent="0.2">
      <c r="AG686" s="77"/>
      <c r="AJ686" s="77"/>
    </row>
    <row r="687" spans="33:36" s="73" customFormat="1" x14ac:dyDescent="0.2">
      <c r="AG687" s="77"/>
      <c r="AJ687" s="77"/>
    </row>
    <row r="688" spans="33:36" s="73" customFormat="1" x14ac:dyDescent="0.2">
      <c r="AG688" s="77"/>
      <c r="AJ688" s="77"/>
    </row>
    <row r="689" spans="33:36" s="73" customFormat="1" x14ac:dyDescent="0.2">
      <c r="AG689" s="77"/>
      <c r="AJ689" s="77"/>
    </row>
    <row r="690" spans="33:36" s="73" customFormat="1" x14ac:dyDescent="0.2">
      <c r="AG690" s="77"/>
      <c r="AJ690" s="77"/>
    </row>
    <row r="691" spans="33:36" s="73" customFormat="1" x14ac:dyDescent="0.2">
      <c r="AG691" s="77"/>
      <c r="AJ691" s="77"/>
    </row>
    <row r="692" spans="33:36" s="73" customFormat="1" x14ac:dyDescent="0.2">
      <c r="AG692" s="77"/>
      <c r="AJ692" s="77"/>
    </row>
    <row r="693" spans="33:36" s="73" customFormat="1" x14ac:dyDescent="0.2">
      <c r="AG693" s="77"/>
      <c r="AJ693" s="77"/>
    </row>
    <row r="694" spans="33:36" s="73" customFormat="1" x14ac:dyDescent="0.2">
      <c r="AG694" s="77"/>
      <c r="AJ694" s="77"/>
    </row>
    <row r="695" spans="33:36" s="73" customFormat="1" x14ac:dyDescent="0.2">
      <c r="AG695" s="77"/>
      <c r="AJ695" s="77"/>
    </row>
    <row r="696" spans="33:36" s="73" customFormat="1" x14ac:dyDescent="0.2">
      <c r="AG696" s="77"/>
      <c r="AJ696" s="77"/>
    </row>
    <row r="697" spans="33:36" s="73" customFormat="1" x14ac:dyDescent="0.2">
      <c r="AG697" s="77"/>
      <c r="AJ697" s="77"/>
    </row>
    <row r="698" spans="33:36" s="73" customFormat="1" x14ac:dyDescent="0.2">
      <c r="AG698" s="77"/>
      <c r="AJ698" s="77"/>
    </row>
    <row r="699" spans="33:36" s="73" customFormat="1" x14ac:dyDescent="0.2">
      <c r="AG699" s="77"/>
      <c r="AJ699" s="77"/>
    </row>
    <row r="700" spans="33:36" s="73" customFormat="1" x14ac:dyDescent="0.2">
      <c r="AG700" s="77"/>
      <c r="AJ700" s="77"/>
    </row>
    <row r="701" spans="33:36" s="73" customFormat="1" x14ac:dyDescent="0.2">
      <c r="AG701" s="77"/>
      <c r="AJ701" s="77"/>
    </row>
    <row r="702" spans="33:36" s="73" customFormat="1" x14ac:dyDescent="0.2">
      <c r="AG702" s="77"/>
      <c r="AJ702" s="77"/>
    </row>
    <row r="703" spans="33:36" s="73" customFormat="1" x14ac:dyDescent="0.2">
      <c r="AG703" s="77"/>
      <c r="AJ703" s="77"/>
    </row>
    <row r="704" spans="33:36" s="73" customFormat="1" x14ac:dyDescent="0.2">
      <c r="AG704" s="77"/>
      <c r="AJ704" s="77"/>
    </row>
    <row r="705" spans="33:36" s="73" customFormat="1" x14ac:dyDescent="0.2">
      <c r="AG705" s="77"/>
      <c r="AJ705" s="77"/>
    </row>
    <row r="706" spans="33:36" s="73" customFormat="1" x14ac:dyDescent="0.2">
      <c r="AG706" s="77"/>
      <c r="AJ706" s="77"/>
    </row>
    <row r="707" spans="33:36" s="73" customFormat="1" x14ac:dyDescent="0.2">
      <c r="AG707" s="77"/>
      <c r="AJ707" s="77"/>
    </row>
    <row r="708" spans="33:36" s="73" customFormat="1" x14ac:dyDescent="0.2">
      <c r="AG708" s="77"/>
      <c r="AJ708" s="77"/>
    </row>
    <row r="709" spans="33:36" s="73" customFormat="1" x14ac:dyDescent="0.2">
      <c r="AG709" s="77"/>
      <c r="AJ709" s="77"/>
    </row>
    <row r="710" spans="33:36" s="73" customFormat="1" x14ac:dyDescent="0.2">
      <c r="AG710" s="77"/>
      <c r="AJ710" s="77"/>
    </row>
    <row r="711" spans="33:36" s="73" customFormat="1" x14ac:dyDescent="0.2">
      <c r="AG711" s="77"/>
      <c r="AJ711" s="77"/>
    </row>
    <row r="712" spans="33:36" s="73" customFormat="1" x14ac:dyDescent="0.2">
      <c r="AG712" s="77"/>
      <c r="AJ712" s="77"/>
    </row>
    <row r="713" spans="33:36" s="73" customFormat="1" x14ac:dyDescent="0.2">
      <c r="AG713" s="77"/>
      <c r="AJ713" s="77"/>
    </row>
    <row r="714" spans="33:36" s="73" customFormat="1" x14ac:dyDescent="0.2">
      <c r="AG714" s="77"/>
      <c r="AJ714" s="77"/>
    </row>
    <row r="715" spans="33:36" s="73" customFormat="1" x14ac:dyDescent="0.2">
      <c r="AG715" s="77"/>
      <c r="AJ715" s="77"/>
    </row>
    <row r="716" spans="33:36" s="73" customFormat="1" x14ac:dyDescent="0.2">
      <c r="AG716" s="77"/>
      <c r="AJ716" s="77"/>
    </row>
    <row r="717" spans="33:36" s="73" customFormat="1" x14ac:dyDescent="0.2">
      <c r="AG717" s="77"/>
      <c r="AJ717" s="77"/>
    </row>
    <row r="718" spans="33:36" s="73" customFormat="1" x14ac:dyDescent="0.2">
      <c r="AG718" s="77"/>
      <c r="AJ718" s="77"/>
    </row>
    <row r="719" spans="33:36" s="73" customFormat="1" x14ac:dyDescent="0.2">
      <c r="AG719" s="77"/>
      <c r="AJ719" s="77"/>
    </row>
    <row r="720" spans="33:36" s="73" customFormat="1" x14ac:dyDescent="0.2">
      <c r="AG720" s="77"/>
      <c r="AJ720" s="77"/>
    </row>
    <row r="721" spans="33:36" s="73" customFormat="1" x14ac:dyDescent="0.2">
      <c r="AG721" s="77"/>
      <c r="AJ721" s="77"/>
    </row>
    <row r="722" spans="33:36" s="73" customFormat="1" x14ac:dyDescent="0.2">
      <c r="AG722" s="77"/>
      <c r="AJ722" s="77"/>
    </row>
    <row r="723" spans="33:36" s="73" customFormat="1" x14ac:dyDescent="0.2">
      <c r="AG723" s="77"/>
      <c r="AJ723" s="77"/>
    </row>
    <row r="724" spans="33:36" s="73" customFormat="1" x14ac:dyDescent="0.2">
      <c r="AG724" s="77"/>
      <c r="AJ724" s="77"/>
    </row>
    <row r="725" spans="33:36" s="73" customFormat="1" x14ac:dyDescent="0.2">
      <c r="AG725" s="77"/>
      <c r="AJ725" s="77"/>
    </row>
    <row r="726" spans="33:36" s="73" customFormat="1" x14ac:dyDescent="0.2">
      <c r="AG726" s="77"/>
      <c r="AJ726" s="77"/>
    </row>
    <row r="727" spans="33:36" s="73" customFormat="1" x14ac:dyDescent="0.2">
      <c r="AG727" s="77"/>
      <c r="AJ727" s="77"/>
    </row>
    <row r="728" spans="33:36" s="73" customFormat="1" x14ac:dyDescent="0.2">
      <c r="AG728" s="77"/>
      <c r="AJ728" s="77"/>
    </row>
    <row r="729" spans="33:36" s="73" customFormat="1" x14ac:dyDescent="0.2">
      <c r="AG729" s="77"/>
      <c r="AJ729" s="77"/>
    </row>
    <row r="730" spans="33:36" s="73" customFormat="1" x14ac:dyDescent="0.2">
      <c r="AG730" s="77"/>
      <c r="AJ730" s="77"/>
    </row>
    <row r="731" spans="33:36" s="73" customFormat="1" x14ac:dyDescent="0.2">
      <c r="AG731" s="77"/>
      <c r="AJ731" s="77"/>
    </row>
    <row r="732" spans="33:36" s="73" customFormat="1" x14ac:dyDescent="0.2">
      <c r="AG732" s="77"/>
      <c r="AJ732" s="77"/>
    </row>
    <row r="733" spans="33:36" s="73" customFormat="1" x14ac:dyDescent="0.2">
      <c r="AG733" s="77"/>
      <c r="AJ733" s="77"/>
    </row>
    <row r="734" spans="33:36" s="73" customFormat="1" x14ac:dyDescent="0.2">
      <c r="AG734" s="77"/>
      <c r="AJ734" s="77"/>
    </row>
    <row r="735" spans="33:36" s="73" customFormat="1" x14ac:dyDescent="0.2">
      <c r="AG735" s="77"/>
      <c r="AJ735" s="77"/>
    </row>
    <row r="736" spans="33:36" s="73" customFormat="1" x14ac:dyDescent="0.2">
      <c r="AG736" s="77"/>
      <c r="AJ736" s="77"/>
    </row>
    <row r="737" spans="33:36" s="73" customFormat="1" x14ac:dyDescent="0.2">
      <c r="AG737" s="77"/>
      <c r="AJ737" s="77"/>
    </row>
    <row r="738" spans="33:36" s="73" customFormat="1" x14ac:dyDescent="0.2">
      <c r="AG738" s="77"/>
      <c r="AJ738" s="77"/>
    </row>
    <row r="739" spans="33:36" s="73" customFormat="1" x14ac:dyDescent="0.2">
      <c r="AG739" s="77"/>
      <c r="AJ739" s="77"/>
    </row>
    <row r="740" spans="33:36" s="73" customFormat="1" x14ac:dyDescent="0.2">
      <c r="AG740" s="77"/>
      <c r="AJ740" s="77"/>
    </row>
    <row r="741" spans="33:36" s="73" customFormat="1" x14ac:dyDescent="0.2">
      <c r="AG741" s="77"/>
      <c r="AJ741" s="77"/>
    </row>
    <row r="742" spans="33:36" s="73" customFormat="1" x14ac:dyDescent="0.2">
      <c r="AG742" s="77"/>
      <c r="AJ742" s="77"/>
    </row>
    <row r="743" spans="33:36" s="73" customFormat="1" x14ac:dyDescent="0.2">
      <c r="AG743" s="77"/>
      <c r="AJ743" s="77"/>
    </row>
    <row r="744" spans="33:36" s="73" customFormat="1" x14ac:dyDescent="0.2">
      <c r="AG744" s="77"/>
      <c r="AJ744" s="77"/>
    </row>
    <row r="745" spans="33:36" s="73" customFormat="1" x14ac:dyDescent="0.2">
      <c r="AG745" s="77"/>
      <c r="AJ745" s="77"/>
    </row>
    <row r="746" spans="33:36" s="73" customFormat="1" x14ac:dyDescent="0.2">
      <c r="AG746" s="77"/>
      <c r="AJ746" s="77"/>
    </row>
    <row r="747" spans="33:36" s="73" customFormat="1" x14ac:dyDescent="0.2">
      <c r="AG747" s="77"/>
      <c r="AJ747" s="77"/>
    </row>
    <row r="748" spans="33:36" s="73" customFormat="1" x14ac:dyDescent="0.2">
      <c r="AG748" s="77"/>
      <c r="AJ748" s="77"/>
    </row>
    <row r="749" spans="33:36" s="73" customFormat="1" x14ac:dyDescent="0.2">
      <c r="AG749" s="77"/>
      <c r="AJ749" s="77"/>
    </row>
    <row r="750" spans="33:36" s="73" customFormat="1" x14ac:dyDescent="0.2">
      <c r="AG750" s="77"/>
      <c r="AJ750" s="77"/>
    </row>
    <row r="751" spans="33:36" s="73" customFormat="1" x14ac:dyDescent="0.2">
      <c r="AG751" s="77"/>
      <c r="AJ751" s="77"/>
    </row>
    <row r="752" spans="33:36" s="73" customFormat="1" x14ac:dyDescent="0.2">
      <c r="AG752" s="77"/>
      <c r="AJ752" s="77"/>
    </row>
    <row r="753" spans="33:36" s="73" customFormat="1" x14ac:dyDescent="0.2">
      <c r="AG753" s="77"/>
      <c r="AJ753" s="77"/>
    </row>
    <row r="754" spans="33:36" s="73" customFormat="1" x14ac:dyDescent="0.2">
      <c r="AG754" s="77"/>
      <c r="AJ754" s="77"/>
    </row>
    <row r="755" spans="33:36" s="73" customFormat="1" x14ac:dyDescent="0.2">
      <c r="AG755" s="77"/>
      <c r="AJ755" s="77"/>
    </row>
    <row r="756" spans="33:36" s="73" customFormat="1" x14ac:dyDescent="0.2">
      <c r="AG756" s="77"/>
      <c r="AJ756" s="77"/>
    </row>
    <row r="757" spans="33:36" s="73" customFormat="1" x14ac:dyDescent="0.2">
      <c r="AG757" s="77"/>
      <c r="AJ757" s="77"/>
    </row>
    <row r="758" spans="33:36" s="73" customFormat="1" x14ac:dyDescent="0.2">
      <c r="AG758" s="77"/>
      <c r="AJ758" s="77"/>
    </row>
    <row r="759" spans="33:36" s="73" customFormat="1" x14ac:dyDescent="0.2">
      <c r="AG759" s="77"/>
      <c r="AJ759" s="77"/>
    </row>
    <row r="760" spans="33:36" s="73" customFormat="1" x14ac:dyDescent="0.2">
      <c r="AG760" s="77"/>
      <c r="AJ760" s="77"/>
    </row>
    <row r="761" spans="33:36" s="73" customFormat="1" x14ac:dyDescent="0.2">
      <c r="AG761" s="77"/>
      <c r="AJ761" s="77"/>
    </row>
    <row r="762" spans="33:36" s="73" customFormat="1" x14ac:dyDescent="0.2">
      <c r="AG762" s="77"/>
      <c r="AJ762" s="77"/>
    </row>
    <row r="763" spans="33:36" s="73" customFormat="1" x14ac:dyDescent="0.2">
      <c r="AG763" s="77"/>
      <c r="AJ763" s="77"/>
    </row>
    <row r="764" spans="33:36" s="73" customFormat="1" x14ac:dyDescent="0.2">
      <c r="AG764" s="77"/>
      <c r="AJ764" s="77"/>
    </row>
    <row r="765" spans="33:36" s="73" customFormat="1" x14ac:dyDescent="0.2">
      <c r="AG765" s="77"/>
      <c r="AJ765" s="77"/>
    </row>
    <row r="766" spans="33:36" s="73" customFormat="1" x14ac:dyDescent="0.2">
      <c r="AG766" s="77"/>
      <c r="AJ766" s="77"/>
    </row>
    <row r="767" spans="33:36" s="73" customFormat="1" x14ac:dyDescent="0.2">
      <c r="AG767" s="77"/>
      <c r="AJ767" s="77"/>
    </row>
    <row r="768" spans="33:36" s="73" customFormat="1" x14ac:dyDescent="0.2">
      <c r="AG768" s="77"/>
      <c r="AJ768" s="77"/>
    </row>
    <row r="769" spans="33:36" s="73" customFormat="1" x14ac:dyDescent="0.2">
      <c r="AG769" s="77"/>
      <c r="AJ769" s="77"/>
    </row>
    <row r="770" spans="33:36" s="73" customFormat="1" x14ac:dyDescent="0.2">
      <c r="AG770" s="77"/>
      <c r="AJ770" s="77"/>
    </row>
    <row r="771" spans="33:36" s="73" customFormat="1" x14ac:dyDescent="0.2">
      <c r="AG771" s="77"/>
      <c r="AJ771" s="77"/>
    </row>
    <row r="772" spans="33:36" s="73" customFormat="1" x14ac:dyDescent="0.2">
      <c r="AG772" s="77"/>
      <c r="AJ772" s="77"/>
    </row>
    <row r="773" spans="33:36" s="73" customFormat="1" x14ac:dyDescent="0.2">
      <c r="AG773" s="77"/>
      <c r="AJ773" s="77"/>
    </row>
    <row r="774" spans="33:36" s="73" customFormat="1" x14ac:dyDescent="0.2">
      <c r="AG774" s="77"/>
      <c r="AJ774" s="77"/>
    </row>
    <row r="775" spans="33:36" s="73" customFormat="1" x14ac:dyDescent="0.2">
      <c r="AG775" s="77"/>
      <c r="AJ775" s="77"/>
    </row>
    <row r="776" spans="33:36" s="73" customFormat="1" x14ac:dyDescent="0.2">
      <c r="AG776" s="77"/>
      <c r="AJ776" s="77"/>
    </row>
    <row r="777" spans="33:36" s="73" customFormat="1" x14ac:dyDescent="0.2">
      <c r="AG777" s="77"/>
      <c r="AJ777" s="77"/>
    </row>
    <row r="778" spans="33:36" s="73" customFormat="1" x14ac:dyDescent="0.2">
      <c r="AG778" s="77"/>
      <c r="AJ778" s="77"/>
    </row>
    <row r="779" spans="33:36" s="73" customFormat="1" x14ac:dyDescent="0.2">
      <c r="AG779" s="77"/>
      <c r="AJ779" s="77"/>
    </row>
    <row r="780" spans="33:36" s="73" customFormat="1" x14ac:dyDescent="0.2">
      <c r="AG780" s="77"/>
      <c r="AJ780" s="77"/>
    </row>
    <row r="781" spans="33:36" s="73" customFormat="1" x14ac:dyDescent="0.2">
      <c r="AG781" s="77"/>
      <c r="AJ781" s="77"/>
    </row>
    <row r="782" spans="33:36" s="73" customFormat="1" x14ac:dyDescent="0.2">
      <c r="AG782" s="77"/>
      <c r="AJ782" s="77"/>
    </row>
    <row r="783" spans="33:36" s="73" customFormat="1" x14ac:dyDescent="0.2">
      <c r="AG783" s="77"/>
      <c r="AJ783" s="77"/>
    </row>
    <row r="784" spans="33:36" s="73" customFormat="1" x14ac:dyDescent="0.2">
      <c r="AG784" s="77"/>
      <c r="AJ784" s="77"/>
    </row>
    <row r="785" spans="33:36" s="73" customFormat="1" x14ac:dyDescent="0.2">
      <c r="AG785" s="77"/>
      <c r="AJ785" s="77"/>
    </row>
    <row r="786" spans="33:36" s="73" customFormat="1" x14ac:dyDescent="0.2">
      <c r="AG786" s="77"/>
      <c r="AJ786" s="77"/>
    </row>
    <row r="787" spans="33:36" s="73" customFormat="1" x14ac:dyDescent="0.2">
      <c r="AG787" s="77"/>
      <c r="AJ787" s="77"/>
    </row>
    <row r="788" spans="33:36" s="73" customFormat="1" x14ac:dyDescent="0.2">
      <c r="AG788" s="77"/>
      <c r="AJ788" s="77"/>
    </row>
    <row r="789" spans="33:36" s="73" customFormat="1" x14ac:dyDescent="0.2">
      <c r="AG789" s="77"/>
      <c r="AJ789" s="77"/>
    </row>
    <row r="790" spans="33:36" s="73" customFormat="1" x14ac:dyDescent="0.2">
      <c r="AG790" s="77"/>
      <c r="AJ790" s="77"/>
    </row>
    <row r="791" spans="33:36" s="73" customFormat="1" x14ac:dyDescent="0.2">
      <c r="AG791" s="77"/>
      <c r="AJ791" s="77"/>
    </row>
    <row r="792" spans="33:36" s="73" customFormat="1" x14ac:dyDescent="0.2">
      <c r="AG792" s="77"/>
      <c r="AJ792" s="77"/>
    </row>
    <row r="793" spans="33:36" s="73" customFormat="1" x14ac:dyDescent="0.2">
      <c r="AG793" s="77"/>
      <c r="AJ793" s="77"/>
    </row>
    <row r="794" spans="33:36" s="73" customFormat="1" x14ac:dyDescent="0.2">
      <c r="AG794" s="77"/>
      <c r="AJ794" s="77"/>
    </row>
    <row r="795" spans="33:36" s="73" customFormat="1" x14ac:dyDescent="0.2">
      <c r="AG795" s="77"/>
      <c r="AJ795" s="77"/>
    </row>
    <row r="796" spans="33:36" s="73" customFormat="1" x14ac:dyDescent="0.2">
      <c r="AG796" s="77"/>
      <c r="AJ796" s="77"/>
    </row>
    <row r="797" spans="33:36" s="73" customFormat="1" x14ac:dyDescent="0.2">
      <c r="AG797" s="77"/>
      <c r="AJ797" s="77"/>
    </row>
    <row r="798" spans="33:36" s="73" customFormat="1" x14ac:dyDescent="0.2">
      <c r="AG798" s="77"/>
      <c r="AJ798" s="77"/>
    </row>
    <row r="799" spans="33:36" s="73" customFormat="1" x14ac:dyDescent="0.2">
      <c r="AG799" s="77"/>
      <c r="AJ799" s="77"/>
    </row>
    <row r="800" spans="33:36" s="73" customFormat="1" x14ac:dyDescent="0.2">
      <c r="AG800" s="77"/>
      <c r="AJ800" s="77"/>
    </row>
    <row r="801" spans="33:36" s="73" customFormat="1" x14ac:dyDescent="0.2">
      <c r="AG801" s="77"/>
      <c r="AJ801" s="77"/>
    </row>
    <row r="802" spans="33:36" s="73" customFormat="1" x14ac:dyDescent="0.2">
      <c r="AG802" s="77"/>
      <c r="AJ802" s="77"/>
    </row>
    <row r="803" spans="33:36" s="73" customFormat="1" x14ac:dyDescent="0.2">
      <c r="AG803" s="77"/>
      <c r="AJ803" s="77"/>
    </row>
    <row r="804" spans="33:36" s="73" customFormat="1" x14ac:dyDescent="0.2">
      <c r="AG804" s="77"/>
      <c r="AJ804" s="77"/>
    </row>
    <row r="805" spans="33:36" s="73" customFormat="1" x14ac:dyDescent="0.2">
      <c r="AG805" s="77"/>
      <c r="AJ805" s="77"/>
    </row>
    <row r="806" spans="33:36" s="73" customFormat="1" x14ac:dyDescent="0.2">
      <c r="AG806" s="77"/>
      <c r="AJ806" s="77"/>
    </row>
    <row r="807" spans="33:36" s="73" customFormat="1" x14ac:dyDescent="0.2">
      <c r="AG807" s="77"/>
      <c r="AJ807" s="77"/>
    </row>
    <row r="808" spans="33:36" s="73" customFormat="1" x14ac:dyDescent="0.2">
      <c r="AG808" s="77"/>
      <c r="AJ808" s="77"/>
    </row>
    <row r="809" spans="33:36" s="73" customFormat="1" x14ac:dyDescent="0.2">
      <c r="AG809" s="77"/>
      <c r="AJ809" s="77"/>
    </row>
    <row r="810" spans="33:36" s="73" customFormat="1" x14ac:dyDescent="0.2">
      <c r="AG810" s="77"/>
      <c r="AJ810" s="77"/>
    </row>
    <row r="811" spans="33:36" s="73" customFormat="1" x14ac:dyDescent="0.2">
      <c r="AG811" s="77"/>
      <c r="AJ811" s="77"/>
    </row>
    <row r="812" spans="33:36" s="73" customFormat="1" x14ac:dyDescent="0.2">
      <c r="AG812" s="77"/>
      <c r="AJ812" s="77"/>
    </row>
    <row r="813" spans="33:36" s="73" customFormat="1" x14ac:dyDescent="0.2">
      <c r="AG813" s="77"/>
      <c r="AJ813" s="77"/>
    </row>
    <row r="814" spans="33:36" s="73" customFormat="1" x14ac:dyDescent="0.2">
      <c r="AG814" s="77"/>
      <c r="AJ814" s="77"/>
    </row>
    <row r="815" spans="33:36" s="73" customFormat="1" x14ac:dyDescent="0.2">
      <c r="AG815" s="77"/>
      <c r="AJ815" s="77"/>
    </row>
    <row r="816" spans="33:36" s="73" customFormat="1" x14ac:dyDescent="0.2">
      <c r="AG816" s="77"/>
      <c r="AJ816" s="77"/>
    </row>
    <row r="817" spans="33:36" s="73" customFormat="1" x14ac:dyDescent="0.2">
      <c r="AG817" s="77"/>
      <c r="AJ817" s="77"/>
    </row>
    <row r="818" spans="33:36" s="73" customFormat="1" x14ac:dyDescent="0.2">
      <c r="AG818" s="77"/>
      <c r="AJ818" s="77"/>
    </row>
    <row r="819" spans="33:36" s="73" customFormat="1" x14ac:dyDescent="0.2">
      <c r="AG819" s="77"/>
      <c r="AJ819" s="77"/>
    </row>
    <row r="820" spans="33:36" s="73" customFormat="1" x14ac:dyDescent="0.2">
      <c r="AG820" s="77"/>
      <c r="AJ820" s="77"/>
    </row>
    <row r="821" spans="33:36" s="73" customFormat="1" x14ac:dyDescent="0.2">
      <c r="AG821" s="77"/>
      <c r="AJ821" s="77"/>
    </row>
    <row r="822" spans="33:36" s="73" customFormat="1" x14ac:dyDescent="0.2">
      <c r="AG822" s="77"/>
      <c r="AJ822" s="77"/>
    </row>
    <row r="823" spans="33:36" s="73" customFormat="1" x14ac:dyDescent="0.2">
      <c r="AG823" s="77"/>
      <c r="AJ823" s="77"/>
    </row>
    <row r="824" spans="33:36" s="73" customFormat="1" x14ac:dyDescent="0.2">
      <c r="AG824" s="77"/>
      <c r="AJ824" s="77"/>
    </row>
    <row r="825" spans="33:36" s="73" customFormat="1" x14ac:dyDescent="0.2">
      <c r="AG825" s="77"/>
      <c r="AJ825" s="77"/>
    </row>
    <row r="826" spans="33:36" s="73" customFormat="1" x14ac:dyDescent="0.2">
      <c r="AG826" s="77"/>
      <c r="AJ826" s="77"/>
    </row>
    <row r="827" spans="33:36" s="73" customFormat="1" x14ac:dyDescent="0.2">
      <c r="AG827" s="77"/>
      <c r="AJ827" s="77"/>
    </row>
    <row r="828" spans="33:36" s="73" customFormat="1" x14ac:dyDescent="0.2">
      <c r="AG828" s="77"/>
      <c r="AJ828" s="77"/>
    </row>
    <row r="829" spans="33:36" s="73" customFormat="1" x14ac:dyDescent="0.2">
      <c r="AG829" s="77"/>
      <c r="AJ829" s="77"/>
    </row>
    <row r="830" spans="33:36" s="73" customFormat="1" x14ac:dyDescent="0.2">
      <c r="AG830" s="77"/>
      <c r="AJ830" s="77"/>
    </row>
    <row r="831" spans="33:36" s="73" customFormat="1" x14ac:dyDescent="0.2">
      <c r="AG831" s="77"/>
      <c r="AJ831" s="77"/>
    </row>
    <row r="832" spans="33:36" s="73" customFormat="1" x14ac:dyDescent="0.2">
      <c r="AG832" s="77"/>
      <c r="AJ832" s="77"/>
    </row>
    <row r="833" spans="33:36" s="73" customFormat="1" x14ac:dyDescent="0.2">
      <c r="AG833" s="77"/>
      <c r="AJ833" s="77"/>
    </row>
    <row r="834" spans="33:36" s="73" customFormat="1" x14ac:dyDescent="0.2">
      <c r="AG834" s="77"/>
      <c r="AJ834" s="77"/>
    </row>
    <row r="835" spans="33:36" s="73" customFormat="1" x14ac:dyDescent="0.2">
      <c r="AG835" s="77"/>
      <c r="AJ835" s="77"/>
    </row>
    <row r="836" spans="33:36" s="73" customFormat="1" x14ac:dyDescent="0.2">
      <c r="AG836" s="77"/>
      <c r="AJ836" s="77"/>
    </row>
    <row r="837" spans="33:36" s="73" customFormat="1" x14ac:dyDescent="0.2">
      <c r="AG837" s="77"/>
      <c r="AJ837" s="77"/>
    </row>
    <row r="838" spans="33:36" s="73" customFormat="1" x14ac:dyDescent="0.2">
      <c r="AG838" s="77"/>
      <c r="AJ838" s="77"/>
    </row>
    <row r="839" spans="33:36" s="73" customFormat="1" x14ac:dyDescent="0.2">
      <c r="AG839" s="77"/>
      <c r="AJ839" s="77"/>
    </row>
    <row r="840" spans="33:36" s="73" customFormat="1" x14ac:dyDescent="0.2">
      <c r="AG840" s="77"/>
      <c r="AJ840" s="77"/>
    </row>
    <row r="841" spans="33:36" s="73" customFormat="1" x14ac:dyDescent="0.2">
      <c r="AG841" s="77"/>
      <c r="AJ841" s="77"/>
    </row>
    <row r="842" spans="33:36" s="73" customFormat="1" x14ac:dyDescent="0.2">
      <c r="AG842" s="77"/>
      <c r="AJ842" s="77"/>
    </row>
    <row r="843" spans="33:36" s="73" customFormat="1" x14ac:dyDescent="0.2">
      <c r="AG843" s="77"/>
      <c r="AJ843" s="77"/>
    </row>
    <row r="844" spans="33:36" s="73" customFormat="1" x14ac:dyDescent="0.2">
      <c r="AG844" s="77"/>
      <c r="AJ844" s="77"/>
    </row>
    <row r="845" spans="33:36" s="73" customFormat="1" x14ac:dyDescent="0.2">
      <c r="AG845" s="77"/>
      <c r="AJ845" s="77"/>
    </row>
    <row r="846" spans="33:36" s="73" customFormat="1" x14ac:dyDescent="0.2">
      <c r="AG846" s="77"/>
      <c r="AJ846" s="77"/>
    </row>
    <row r="847" spans="33:36" s="73" customFormat="1" x14ac:dyDescent="0.2">
      <c r="AG847" s="77"/>
      <c r="AJ847" s="77"/>
    </row>
    <row r="848" spans="33:36" s="73" customFormat="1" x14ac:dyDescent="0.2">
      <c r="AG848" s="77"/>
      <c r="AJ848" s="77"/>
    </row>
    <row r="849" spans="33:36" s="73" customFormat="1" x14ac:dyDescent="0.2">
      <c r="AG849" s="77"/>
      <c r="AJ849" s="77"/>
    </row>
    <row r="850" spans="33:36" s="73" customFormat="1" x14ac:dyDescent="0.2">
      <c r="AG850" s="77"/>
      <c r="AJ850" s="77"/>
    </row>
    <row r="851" spans="33:36" s="73" customFormat="1" x14ac:dyDescent="0.2">
      <c r="AG851" s="77"/>
      <c r="AJ851" s="77"/>
    </row>
    <row r="852" spans="33:36" s="73" customFormat="1" x14ac:dyDescent="0.2">
      <c r="AG852" s="77"/>
      <c r="AJ852" s="77"/>
    </row>
    <row r="853" spans="33:36" s="73" customFormat="1" x14ac:dyDescent="0.2">
      <c r="AG853" s="77"/>
      <c r="AJ853" s="77"/>
    </row>
    <row r="854" spans="33:36" s="73" customFormat="1" x14ac:dyDescent="0.2">
      <c r="AG854" s="77"/>
      <c r="AJ854" s="77"/>
    </row>
    <row r="855" spans="33:36" s="73" customFormat="1" x14ac:dyDescent="0.2">
      <c r="AG855" s="77"/>
      <c r="AJ855" s="77"/>
    </row>
    <row r="856" spans="33:36" s="73" customFormat="1" x14ac:dyDescent="0.2">
      <c r="AG856" s="77"/>
      <c r="AJ856" s="77"/>
    </row>
    <row r="857" spans="33:36" s="73" customFormat="1" x14ac:dyDescent="0.2">
      <c r="AG857" s="77"/>
      <c r="AJ857" s="77"/>
    </row>
    <row r="858" spans="33:36" s="73" customFormat="1" x14ac:dyDescent="0.2">
      <c r="AG858" s="77"/>
      <c r="AJ858" s="77"/>
    </row>
    <row r="859" spans="33:36" s="73" customFormat="1" x14ac:dyDescent="0.2">
      <c r="AG859" s="77"/>
      <c r="AJ859" s="77"/>
    </row>
    <row r="860" spans="33:36" s="73" customFormat="1" x14ac:dyDescent="0.2">
      <c r="AG860" s="77"/>
      <c r="AJ860" s="77"/>
    </row>
    <row r="861" spans="33:36" s="73" customFormat="1" x14ac:dyDescent="0.2">
      <c r="AG861" s="77"/>
      <c r="AJ861" s="77"/>
    </row>
    <row r="862" spans="33:36" s="73" customFormat="1" x14ac:dyDescent="0.2">
      <c r="AG862" s="77"/>
      <c r="AJ862" s="77"/>
    </row>
    <row r="863" spans="33:36" s="73" customFormat="1" x14ac:dyDescent="0.2">
      <c r="AG863" s="77"/>
      <c r="AJ863" s="77"/>
    </row>
    <row r="864" spans="33:36" s="73" customFormat="1" x14ac:dyDescent="0.2">
      <c r="AG864" s="77"/>
      <c r="AJ864" s="77"/>
    </row>
    <row r="865" spans="33:36" s="73" customFormat="1" x14ac:dyDescent="0.2">
      <c r="AG865" s="77"/>
      <c r="AJ865" s="77"/>
    </row>
    <row r="866" spans="33:36" s="73" customFormat="1" x14ac:dyDescent="0.2">
      <c r="AG866" s="77"/>
      <c r="AJ866" s="77"/>
    </row>
    <row r="867" spans="33:36" s="73" customFormat="1" x14ac:dyDescent="0.2">
      <c r="AG867" s="77"/>
      <c r="AJ867" s="77"/>
    </row>
    <row r="868" spans="33:36" s="73" customFormat="1" x14ac:dyDescent="0.2">
      <c r="AG868" s="77"/>
      <c r="AJ868" s="77"/>
    </row>
    <row r="869" spans="33:36" s="73" customFormat="1" x14ac:dyDescent="0.2">
      <c r="AG869" s="77"/>
      <c r="AJ869" s="77"/>
    </row>
    <row r="870" spans="33:36" s="73" customFormat="1" x14ac:dyDescent="0.2">
      <c r="AG870" s="77"/>
      <c r="AJ870" s="77"/>
    </row>
    <row r="871" spans="33:36" s="73" customFormat="1" x14ac:dyDescent="0.2">
      <c r="AG871" s="77"/>
      <c r="AJ871" s="77"/>
    </row>
    <row r="872" spans="33:36" s="73" customFormat="1" x14ac:dyDescent="0.2">
      <c r="AG872" s="77"/>
      <c r="AJ872" s="77"/>
    </row>
    <row r="873" spans="33:36" s="73" customFormat="1" x14ac:dyDescent="0.2">
      <c r="AG873" s="77"/>
      <c r="AJ873" s="77"/>
    </row>
    <row r="874" spans="33:36" s="73" customFormat="1" x14ac:dyDescent="0.2">
      <c r="AG874" s="77"/>
      <c r="AJ874" s="77"/>
    </row>
    <row r="875" spans="33:36" s="73" customFormat="1" x14ac:dyDescent="0.2">
      <c r="AG875" s="77"/>
      <c r="AJ875" s="77"/>
    </row>
    <row r="876" spans="33:36" s="73" customFormat="1" x14ac:dyDescent="0.2">
      <c r="AG876" s="77"/>
      <c r="AJ876" s="77"/>
    </row>
    <row r="877" spans="33:36" s="73" customFormat="1" x14ac:dyDescent="0.2">
      <c r="AG877" s="77"/>
      <c r="AJ877" s="77"/>
    </row>
    <row r="878" spans="33:36" s="73" customFormat="1" x14ac:dyDescent="0.2">
      <c r="AG878" s="77"/>
      <c r="AJ878" s="77"/>
    </row>
    <row r="879" spans="33:36" s="73" customFormat="1" x14ac:dyDescent="0.2">
      <c r="AG879" s="77"/>
      <c r="AJ879" s="77"/>
    </row>
    <row r="880" spans="33:36" s="73" customFormat="1" x14ac:dyDescent="0.2">
      <c r="AG880" s="77"/>
      <c r="AJ880" s="77"/>
    </row>
    <row r="881" spans="33:36" s="73" customFormat="1" x14ac:dyDescent="0.2">
      <c r="AG881" s="77"/>
      <c r="AJ881" s="77"/>
    </row>
    <row r="882" spans="33:36" s="73" customFormat="1" x14ac:dyDescent="0.2">
      <c r="AG882" s="77"/>
      <c r="AJ882" s="77"/>
    </row>
    <row r="883" spans="33:36" s="73" customFormat="1" x14ac:dyDescent="0.2">
      <c r="AG883" s="77"/>
      <c r="AJ883" s="77"/>
    </row>
    <row r="884" spans="33:36" s="73" customFormat="1" x14ac:dyDescent="0.2">
      <c r="AG884" s="77"/>
      <c r="AJ884" s="77"/>
    </row>
    <row r="885" spans="33:36" s="73" customFormat="1" x14ac:dyDescent="0.2">
      <c r="AG885" s="77"/>
      <c r="AJ885" s="77"/>
    </row>
    <row r="886" spans="33:36" s="73" customFormat="1" x14ac:dyDescent="0.2">
      <c r="AG886" s="77"/>
      <c r="AJ886" s="77"/>
    </row>
    <row r="887" spans="33:36" s="73" customFormat="1" x14ac:dyDescent="0.2">
      <c r="AG887" s="77"/>
      <c r="AJ887" s="77"/>
    </row>
    <row r="888" spans="33:36" s="73" customFormat="1" x14ac:dyDescent="0.2">
      <c r="AG888" s="77"/>
      <c r="AJ888" s="77"/>
    </row>
    <row r="889" spans="33:36" s="73" customFormat="1" x14ac:dyDescent="0.2">
      <c r="AG889" s="77"/>
      <c r="AJ889" s="77"/>
    </row>
    <row r="890" spans="33:36" s="73" customFormat="1" x14ac:dyDescent="0.2">
      <c r="AG890" s="77"/>
      <c r="AJ890" s="77"/>
    </row>
    <row r="891" spans="33:36" s="73" customFormat="1" x14ac:dyDescent="0.2">
      <c r="AG891" s="77"/>
      <c r="AJ891" s="77"/>
    </row>
    <row r="892" spans="33:36" s="73" customFormat="1" x14ac:dyDescent="0.2">
      <c r="AG892" s="77"/>
      <c r="AJ892" s="77"/>
    </row>
    <row r="893" spans="33:36" s="73" customFormat="1" x14ac:dyDescent="0.2">
      <c r="AG893" s="77"/>
      <c r="AJ893" s="77"/>
    </row>
    <row r="894" spans="33:36" s="73" customFormat="1" x14ac:dyDescent="0.2">
      <c r="AG894" s="77"/>
      <c r="AJ894" s="77"/>
    </row>
    <row r="895" spans="33:36" s="73" customFormat="1" x14ac:dyDescent="0.2">
      <c r="AG895" s="77"/>
      <c r="AJ895" s="77"/>
    </row>
    <row r="896" spans="33:36" s="73" customFormat="1" x14ac:dyDescent="0.2">
      <c r="AG896" s="77"/>
      <c r="AJ896" s="77"/>
    </row>
    <row r="897" spans="33:36" s="73" customFormat="1" x14ac:dyDescent="0.2">
      <c r="AG897" s="77"/>
      <c r="AJ897" s="77"/>
    </row>
    <row r="898" spans="33:36" s="73" customFormat="1" x14ac:dyDescent="0.2">
      <c r="AG898" s="77"/>
      <c r="AJ898" s="77"/>
    </row>
    <row r="899" spans="33:36" s="73" customFormat="1" x14ac:dyDescent="0.2">
      <c r="AG899" s="77"/>
      <c r="AJ899" s="77"/>
    </row>
    <row r="900" spans="33:36" s="73" customFormat="1" x14ac:dyDescent="0.2">
      <c r="AG900" s="77"/>
      <c r="AJ900" s="77"/>
    </row>
    <row r="901" spans="33:36" s="73" customFormat="1" x14ac:dyDescent="0.2">
      <c r="AG901" s="77"/>
      <c r="AJ901" s="77"/>
    </row>
    <row r="902" spans="33:36" s="73" customFormat="1" x14ac:dyDescent="0.2">
      <c r="AG902" s="77"/>
      <c r="AJ902" s="77"/>
    </row>
    <row r="903" spans="33:36" s="73" customFormat="1" x14ac:dyDescent="0.2">
      <c r="AG903" s="77"/>
      <c r="AJ903" s="77"/>
    </row>
    <row r="904" spans="33:36" s="73" customFormat="1" x14ac:dyDescent="0.2">
      <c r="AG904" s="77"/>
      <c r="AJ904" s="77"/>
    </row>
    <row r="905" spans="33:36" s="73" customFormat="1" x14ac:dyDescent="0.2">
      <c r="AG905" s="77"/>
      <c r="AJ905" s="77"/>
    </row>
    <row r="906" spans="33:36" s="73" customFormat="1" x14ac:dyDescent="0.2">
      <c r="AG906" s="77"/>
      <c r="AJ906" s="77"/>
    </row>
    <row r="907" spans="33:36" s="73" customFormat="1" x14ac:dyDescent="0.2">
      <c r="AG907" s="77"/>
      <c r="AJ907" s="77"/>
    </row>
    <row r="908" spans="33:36" s="73" customFormat="1" x14ac:dyDescent="0.2">
      <c r="AG908" s="77"/>
      <c r="AJ908" s="77"/>
    </row>
    <row r="909" spans="33:36" s="73" customFormat="1" x14ac:dyDescent="0.2">
      <c r="AG909" s="77"/>
      <c r="AJ909" s="77"/>
    </row>
    <row r="910" spans="33:36" s="73" customFormat="1" x14ac:dyDescent="0.2">
      <c r="AG910" s="77"/>
      <c r="AJ910" s="77"/>
    </row>
    <row r="911" spans="33:36" s="73" customFormat="1" x14ac:dyDescent="0.2">
      <c r="AG911" s="77"/>
      <c r="AJ911" s="77"/>
    </row>
    <row r="912" spans="33:36" s="73" customFormat="1" x14ac:dyDescent="0.2">
      <c r="AG912" s="77"/>
      <c r="AJ912" s="77"/>
    </row>
    <row r="913" spans="33:36" s="73" customFormat="1" x14ac:dyDescent="0.2">
      <c r="AG913" s="77"/>
      <c r="AJ913" s="77"/>
    </row>
    <row r="914" spans="33:36" s="73" customFormat="1" x14ac:dyDescent="0.2">
      <c r="AG914" s="77"/>
      <c r="AJ914" s="77"/>
    </row>
    <row r="915" spans="33:36" s="73" customFormat="1" x14ac:dyDescent="0.2">
      <c r="AG915" s="77"/>
      <c r="AJ915" s="77"/>
    </row>
    <row r="916" spans="33:36" s="73" customFormat="1" x14ac:dyDescent="0.2">
      <c r="AG916" s="77"/>
      <c r="AJ916" s="77"/>
    </row>
    <row r="917" spans="33:36" s="73" customFormat="1" x14ac:dyDescent="0.2">
      <c r="AG917" s="77"/>
      <c r="AJ917" s="77"/>
    </row>
    <row r="918" spans="33:36" s="73" customFormat="1" x14ac:dyDescent="0.2">
      <c r="AG918" s="77"/>
      <c r="AJ918" s="77"/>
    </row>
    <row r="919" spans="33:36" s="73" customFormat="1" x14ac:dyDescent="0.2">
      <c r="AG919" s="77"/>
      <c r="AJ919" s="77"/>
    </row>
    <row r="920" spans="33:36" s="73" customFormat="1" x14ac:dyDescent="0.2">
      <c r="AG920" s="77"/>
      <c r="AJ920" s="77"/>
    </row>
    <row r="921" spans="33:36" s="73" customFormat="1" x14ac:dyDescent="0.2">
      <c r="AG921" s="77"/>
      <c r="AJ921" s="77"/>
    </row>
    <row r="922" spans="33:36" s="73" customFormat="1" x14ac:dyDescent="0.2">
      <c r="AG922" s="77"/>
      <c r="AJ922" s="77"/>
    </row>
    <row r="923" spans="33:36" s="73" customFormat="1" x14ac:dyDescent="0.2">
      <c r="AG923" s="77"/>
      <c r="AJ923" s="77"/>
    </row>
    <row r="924" spans="33:36" s="73" customFormat="1" x14ac:dyDescent="0.2">
      <c r="AG924" s="77"/>
      <c r="AJ924" s="77"/>
    </row>
    <row r="925" spans="33:36" s="73" customFormat="1" x14ac:dyDescent="0.2">
      <c r="AG925" s="77"/>
      <c r="AJ925" s="77"/>
    </row>
    <row r="926" spans="33:36" s="73" customFormat="1" x14ac:dyDescent="0.2">
      <c r="AG926" s="77"/>
      <c r="AJ926" s="77"/>
    </row>
    <row r="927" spans="33:36" s="73" customFormat="1" x14ac:dyDescent="0.2">
      <c r="AG927" s="77"/>
      <c r="AJ927" s="77"/>
    </row>
    <row r="928" spans="33:36" s="73" customFormat="1" x14ac:dyDescent="0.2">
      <c r="AG928" s="77"/>
      <c r="AJ928" s="77"/>
    </row>
    <row r="929" spans="33:36" s="73" customFormat="1" x14ac:dyDescent="0.2">
      <c r="AG929" s="77"/>
      <c r="AJ929" s="77"/>
    </row>
    <row r="930" spans="33:36" s="73" customFormat="1" x14ac:dyDescent="0.2">
      <c r="AG930" s="77"/>
      <c r="AJ930" s="77"/>
    </row>
    <row r="931" spans="33:36" s="73" customFormat="1" x14ac:dyDescent="0.2">
      <c r="AG931" s="77"/>
      <c r="AJ931" s="77"/>
    </row>
    <row r="932" spans="33:36" s="73" customFormat="1" x14ac:dyDescent="0.2">
      <c r="AG932" s="77"/>
      <c r="AJ932" s="77"/>
    </row>
    <row r="933" spans="33:36" s="73" customFormat="1" x14ac:dyDescent="0.2">
      <c r="AG933" s="77"/>
      <c r="AJ933" s="77"/>
    </row>
    <row r="934" spans="33:36" s="73" customFormat="1" x14ac:dyDescent="0.2">
      <c r="AG934" s="77"/>
      <c r="AJ934" s="77"/>
    </row>
    <row r="935" spans="33:36" s="73" customFormat="1" x14ac:dyDescent="0.2">
      <c r="AG935" s="77"/>
      <c r="AJ935" s="77"/>
    </row>
    <row r="936" spans="33:36" s="73" customFormat="1" x14ac:dyDescent="0.2">
      <c r="AG936" s="77"/>
      <c r="AJ936" s="77"/>
    </row>
    <row r="937" spans="33:36" s="73" customFormat="1" x14ac:dyDescent="0.2">
      <c r="AG937" s="77"/>
      <c r="AJ937" s="77"/>
    </row>
    <row r="938" spans="33:36" s="73" customFormat="1" x14ac:dyDescent="0.2">
      <c r="AG938" s="77"/>
      <c r="AJ938" s="77"/>
    </row>
    <row r="939" spans="33:36" s="73" customFormat="1" x14ac:dyDescent="0.2">
      <c r="AG939" s="77"/>
      <c r="AJ939" s="77"/>
    </row>
    <row r="940" spans="33:36" s="73" customFormat="1" x14ac:dyDescent="0.2">
      <c r="AG940" s="77"/>
      <c r="AJ940" s="77"/>
    </row>
    <row r="941" spans="33:36" s="73" customFormat="1" x14ac:dyDescent="0.2">
      <c r="AG941" s="77"/>
      <c r="AJ941" s="77"/>
    </row>
    <row r="942" spans="33:36" s="73" customFormat="1" x14ac:dyDescent="0.2">
      <c r="AG942" s="77"/>
      <c r="AJ942" s="77"/>
    </row>
    <row r="943" spans="33:36" s="73" customFormat="1" x14ac:dyDescent="0.2">
      <c r="AG943" s="77"/>
      <c r="AJ943" s="77"/>
    </row>
    <row r="944" spans="33:36" s="73" customFormat="1" x14ac:dyDescent="0.2">
      <c r="AG944" s="77"/>
      <c r="AJ944" s="77"/>
    </row>
    <row r="945" spans="33:36" s="73" customFormat="1" x14ac:dyDescent="0.2">
      <c r="AG945" s="77"/>
      <c r="AJ945" s="77"/>
    </row>
    <row r="946" spans="33:36" s="73" customFormat="1" x14ac:dyDescent="0.2">
      <c r="AG946" s="77"/>
      <c r="AJ946" s="77"/>
    </row>
    <row r="947" spans="33:36" s="73" customFormat="1" x14ac:dyDescent="0.2">
      <c r="AG947" s="77"/>
      <c r="AJ947" s="77"/>
    </row>
    <row r="948" spans="33:36" s="73" customFormat="1" x14ac:dyDescent="0.2">
      <c r="AG948" s="77"/>
      <c r="AJ948" s="77"/>
    </row>
    <row r="949" spans="33:36" s="73" customFormat="1" x14ac:dyDescent="0.2">
      <c r="AG949" s="77"/>
      <c r="AJ949" s="77"/>
    </row>
    <row r="950" spans="33:36" s="73" customFormat="1" x14ac:dyDescent="0.2">
      <c r="AG950" s="77"/>
      <c r="AJ950" s="77"/>
    </row>
    <row r="951" spans="33:36" s="73" customFormat="1" x14ac:dyDescent="0.2">
      <c r="AG951" s="77"/>
      <c r="AJ951" s="77"/>
    </row>
    <row r="952" spans="33:36" s="73" customFormat="1" x14ac:dyDescent="0.2">
      <c r="AG952" s="77"/>
      <c r="AJ952" s="77"/>
    </row>
    <row r="953" spans="33:36" s="73" customFormat="1" x14ac:dyDescent="0.2">
      <c r="AG953" s="77"/>
      <c r="AJ953" s="77"/>
    </row>
    <row r="954" spans="33:36" s="73" customFormat="1" x14ac:dyDescent="0.2">
      <c r="AG954" s="77"/>
      <c r="AJ954" s="77"/>
    </row>
    <row r="955" spans="33:36" s="73" customFormat="1" x14ac:dyDescent="0.2">
      <c r="AG955" s="77"/>
      <c r="AJ955" s="77"/>
    </row>
    <row r="956" spans="33:36" s="73" customFormat="1" x14ac:dyDescent="0.2">
      <c r="AG956" s="77"/>
      <c r="AJ956" s="77"/>
    </row>
    <row r="957" spans="33:36" s="73" customFormat="1" x14ac:dyDescent="0.2">
      <c r="AG957" s="77"/>
      <c r="AJ957" s="77"/>
    </row>
    <row r="958" spans="33:36" s="73" customFormat="1" x14ac:dyDescent="0.2">
      <c r="AG958" s="77"/>
      <c r="AJ958" s="77"/>
    </row>
    <row r="959" spans="33:36" s="73" customFormat="1" x14ac:dyDescent="0.2">
      <c r="AG959" s="77"/>
      <c r="AJ959" s="77"/>
    </row>
    <row r="960" spans="33:36" s="73" customFormat="1" x14ac:dyDescent="0.2">
      <c r="AG960" s="77"/>
      <c r="AJ960" s="77"/>
    </row>
    <row r="961" spans="33:36" s="73" customFormat="1" x14ac:dyDescent="0.2">
      <c r="AG961" s="77"/>
      <c r="AJ961" s="77"/>
    </row>
    <row r="962" spans="33:36" s="73" customFormat="1" x14ac:dyDescent="0.2">
      <c r="AG962" s="77"/>
      <c r="AJ962" s="77"/>
    </row>
    <row r="963" spans="33:36" s="73" customFormat="1" x14ac:dyDescent="0.2">
      <c r="AG963" s="77"/>
      <c r="AJ963" s="77"/>
    </row>
    <row r="964" spans="33:36" s="73" customFormat="1" x14ac:dyDescent="0.2">
      <c r="AG964" s="77"/>
      <c r="AJ964" s="77"/>
    </row>
    <row r="965" spans="33:36" s="73" customFormat="1" x14ac:dyDescent="0.2">
      <c r="AG965" s="77"/>
      <c r="AJ965" s="77"/>
    </row>
    <row r="966" spans="33:36" s="73" customFormat="1" x14ac:dyDescent="0.2">
      <c r="AG966" s="77"/>
      <c r="AJ966" s="77"/>
    </row>
    <row r="967" spans="33:36" s="73" customFormat="1" x14ac:dyDescent="0.2">
      <c r="AG967" s="77"/>
      <c r="AJ967" s="77"/>
    </row>
    <row r="968" spans="33:36" s="73" customFormat="1" x14ac:dyDescent="0.2">
      <c r="AG968" s="77"/>
      <c r="AJ968" s="77"/>
    </row>
    <row r="969" spans="33:36" s="73" customFormat="1" x14ac:dyDescent="0.2">
      <c r="AG969" s="77"/>
      <c r="AJ969" s="77"/>
    </row>
    <row r="970" spans="33:36" s="73" customFormat="1" x14ac:dyDescent="0.2">
      <c r="AG970" s="77"/>
      <c r="AJ970" s="77"/>
    </row>
    <row r="971" spans="33:36" s="73" customFormat="1" x14ac:dyDescent="0.2">
      <c r="AG971" s="77"/>
      <c r="AJ971" s="77"/>
    </row>
    <row r="972" spans="33:36" s="73" customFormat="1" x14ac:dyDescent="0.2">
      <c r="AG972" s="77"/>
      <c r="AJ972" s="77"/>
    </row>
    <row r="973" spans="33:36" s="73" customFormat="1" x14ac:dyDescent="0.2">
      <c r="AG973" s="77"/>
      <c r="AJ973" s="77"/>
    </row>
    <row r="974" spans="33:36" s="73" customFormat="1" x14ac:dyDescent="0.2">
      <c r="AG974" s="77"/>
      <c r="AJ974" s="77"/>
    </row>
    <row r="975" spans="33:36" s="73" customFormat="1" x14ac:dyDescent="0.2">
      <c r="AG975" s="77"/>
      <c r="AJ975" s="77"/>
    </row>
    <row r="976" spans="33:36" s="73" customFormat="1" x14ac:dyDescent="0.2">
      <c r="AG976" s="77"/>
      <c r="AJ976" s="77"/>
    </row>
    <row r="977" spans="33:36" s="73" customFormat="1" x14ac:dyDescent="0.2">
      <c r="AG977" s="77"/>
      <c r="AJ977" s="77"/>
    </row>
    <row r="978" spans="33:36" s="73" customFormat="1" x14ac:dyDescent="0.2">
      <c r="AG978" s="77"/>
      <c r="AJ978" s="77"/>
    </row>
    <row r="979" spans="33:36" s="73" customFormat="1" x14ac:dyDescent="0.2">
      <c r="AG979" s="77"/>
      <c r="AJ979" s="77"/>
    </row>
    <row r="980" spans="33:36" s="73" customFormat="1" x14ac:dyDescent="0.2">
      <c r="AG980" s="77"/>
      <c r="AJ980" s="77"/>
    </row>
    <row r="981" spans="33:36" s="73" customFormat="1" x14ac:dyDescent="0.2">
      <c r="AG981" s="77"/>
      <c r="AJ981" s="77"/>
    </row>
    <row r="982" spans="33:36" s="73" customFormat="1" x14ac:dyDescent="0.2">
      <c r="AG982" s="77"/>
      <c r="AJ982" s="77"/>
    </row>
    <row r="983" spans="33:36" s="73" customFormat="1" x14ac:dyDescent="0.2">
      <c r="AG983" s="77"/>
      <c r="AJ983" s="77"/>
    </row>
    <row r="984" spans="33:36" s="73" customFormat="1" x14ac:dyDescent="0.2">
      <c r="AG984" s="77"/>
      <c r="AJ984" s="77"/>
    </row>
    <row r="985" spans="33:36" s="73" customFormat="1" x14ac:dyDescent="0.2">
      <c r="AG985" s="77"/>
      <c r="AJ985" s="77"/>
    </row>
    <row r="986" spans="33:36" s="73" customFormat="1" x14ac:dyDescent="0.2">
      <c r="AG986" s="77"/>
      <c r="AJ986" s="77"/>
    </row>
    <row r="987" spans="33:36" s="73" customFormat="1" x14ac:dyDescent="0.2">
      <c r="AG987" s="77"/>
      <c r="AJ987" s="77"/>
    </row>
    <row r="988" spans="33:36" s="73" customFormat="1" x14ac:dyDescent="0.2">
      <c r="AG988" s="77"/>
      <c r="AJ988" s="77"/>
    </row>
    <row r="989" spans="33:36" s="73" customFormat="1" x14ac:dyDescent="0.2">
      <c r="AG989" s="77"/>
      <c r="AJ989" s="77"/>
    </row>
    <row r="990" spans="33:36" s="73" customFormat="1" x14ac:dyDescent="0.2">
      <c r="AG990" s="77"/>
      <c r="AJ990" s="77"/>
    </row>
    <row r="991" spans="33:36" s="73" customFormat="1" x14ac:dyDescent="0.2">
      <c r="AG991" s="77"/>
      <c r="AJ991" s="77"/>
    </row>
    <row r="992" spans="33:36" s="73" customFormat="1" x14ac:dyDescent="0.2">
      <c r="AG992" s="77"/>
      <c r="AJ992" s="77"/>
    </row>
    <row r="993" spans="33:36" s="73" customFormat="1" x14ac:dyDescent="0.2">
      <c r="AG993" s="77"/>
      <c r="AJ993" s="77"/>
    </row>
    <row r="994" spans="33:36" s="73" customFormat="1" x14ac:dyDescent="0.2">
      <c r="AG994" s="77"/>
      <c r="AJ994" s="77"/>
    </row>
    <row r="995" spans="33:36" s="73" customFormat="1" x14ac:dyDescent="0.2">
      <c r="AG995" s="77"/>
      <c r="AJ995" s="77"/>
    </row>
    <row r="996" spans="33:36" s="73" customFormat="1" x14ac:dyDescent="0.2">
      <c r="AG996" s="77"/>
      <c r="AJ996" s="77"/>
    </row>
    <row r="997" spans="33:36" s="73" customFormat="1" x14ac:dyDescent="0.2">
      <c r="AG997" s="77"/>
      <c r="AJ997" s="77"/>
    </row>
    <row r="998" spans="33:36" s="73" customFormat="1" x14ac:dyDescent="0.2">
      <c r="AG998" s="77"/>
      <c r="AJ998" s="77"/>
    </row>
    <row r="999" spans="33:36" s="73" customFormat="1" x14ac:dyDescent="0.2">
      <c r="AG999" s="77"/>
      <c r="AJ999" s="77"/>
    </row>
    <row r="1000" spans="33:36" s="73" customFormat="1" x14ac:dyDescent="0.2">
      <c r="AG1000" s="77"/>
      <c r="AJ1000" s="77"/>
    </row>
    <row r="1001" spans="33:36" s="73" customFormat="1" x14ac:dyDescent="0.2">
      <c r="AG1001" s="77"/>
      <c r="AJ1001" s="77"/>
    </row>
    <row r="1002" spans="33:36" s="73" customFormat="1" x14ac:dyDescent="0.2">
      <c r="AG1002" s="77"/>
      <c r="AJ1002" s="77"/>
    </row>
    <row r="1003" spans="33:36" s="73" customFormat="1" x14ac:dyDescent="0.2">
      <c r="AG1003" s="77"/>
      <c r="AJ1003" s="77"/>
    </row>
    <row r="1004" spans="33:36" s="73" customFormat="1" x14ac:dyDescent="0.2">
      <c r="AG1004" s="77"/>
      <c r="AJ1004" s="77"/>
    </row>
    <row r="1005" spans="33:36" s="73" customFormat="1" x14ac:dyDescent="0.2">
      <c r="AG1005" s="77"/>
      <c r="AJ1005" s="77"/>
    </row>
    <row r="1006" spans="33:36" s="73" customFormat="1" x14ac:dyDescent="0.2">
      <c r="AG1006" s="77"/>
      <c r="AJ1006" s="77"/>
    </row>
    <row r="1007" spans="33:36" s="73" customFormat="1" x14ac:dyDescent="0.2">
      <c r="AG1007" s="77"/>
      <c r="AJ1007" s="77"/>
    </row>
    <row r="1008" spans="33:36" s="73" customFormat="1" x14ac:dyDescent="0.2">
      <c r="AG1008" s="77"/>
      <c r="AJ1008" s="77"/>
    </row>
    <row r="1009" spans="33:36" s="73" customFormat="1" x14ac:dyDescent="0.2">
      <c r="AG1009" s="77"/>
      <c r="AJ1009" s="77"/>
    </row>
    <row r="1010" spans="33:36" s="73" customFormat="1" x14ac:dyDescent="0.2">
      <c r="AG1010" s="77"/>
      <c r="AJ1010" s="77"/>
    </row>
    <row r="1011" spans="33:36" s="73" customFormat="1" x14ac:dyDescent="0.2">
      <c r="AG1011" s="77"/>
      <c r="AJ1011" s="77"/>
    </row>
    <row r="1012" spans="33:36" s="73" customFormat="1" x14ac:dyDescent="0.2">
      <c r="AG1012" s="77"/>
      <c r="AJ1012" s="77"/>
    </row>
    <row r="1013" spans="33:36" s="73" customFormat="1" x14ac:dyDescent="0.2">
      <c r="AG1013" s="77"/>
      <c r="AJ1013" s="77"/>
    </row>
    <row r="1014" spans="33:36" s="73" customFormat="1" x14ac:dyDescent="0.2">
      <c r="AG1014" s="77"/>
      <c r="AJ1014" s="77"/>
    </row>
    <row r="1015" spans="33:36" s="73" customFormat="1" x14ac:dyDescent="0.2">
      <c r="AG1015" s="77"/>
      <c r="AJ1015" s="77"/>
    </row>
    <row r="1016" spans="33:36" s="73" customFormat="1" x14ac:dyDescent="0.2">
      <c r="AG1016" s="77"/>
      <c r="AJ1016" s="77"/>
    </row>
    <row r="1017" spans="33:36" s="73" customFormat="1" x14ac:dyDescent="0.2">
      <c r="AG1017" s="77"/>
      <c r="AJ1017" s="77"/>
    </row>
    <row r="1018" spans="33:36" s="73" customFormat="1" x14ac:dyDescent="0.2">
      <c r="AG1018" s="77"/>
      <c r="AJ1018" s="77"/>
    </row>
    <row r="1019" spans="33:36" s="73" customFormat="1" x14ac:dyDescent="0.2">
      <c r="AG1019" s="77"/>
      <c r="AJ1019" s="77"/>
    </row>
    <row r="1020" spans="33:36" s="73" customFormat="1" x14ac:dyDescent="0.2">
      <c r="AG1020" s="77"/>
      <c r="AJ1020" s="77"/>
    </row>
    <row r="1021" spans="33:36" s="73" customFormat="1" x14ac:dyDescent="0.2">
      <c r="AG1021" s="77"/>
      <c r="AJ1021" s="77"/>
    </row>
    <row r="1022" spans="33:36" s="73" customFormat="1" x14ac:dyDescent="0.2">
      <c r="AG1022" s="77"/>
      <c r="AJ1022" s="77"/>
    </row>
    <row r="1023" spans="33:36" s="73" customFormat="1" x14ac:dyDescent="0.2">
      <c r="AG1023" s="77"/>
      <c r="AJ1023" s="77"/>
    </row>
    <row r="1024" spans="33:36" s="73" customFormat="1" x14ac:dyDescent="0.2">
      <c r="AG1024" s="77"/>
      <c r="AJ1024" s="77"/>
    </row>
    <row r="1025" spans="33:36" s="73" customFormat="1" x14ac:dyDescent="0.2">
      <c r="AG1025" s="77"/>
      <c r="AJ1025" s="77"/>
    </row>
    <row r="1026" spans="33:36" s="73" customFormat="1" x14ac:dyDescent="0.2">
      <c r="AG1026" s="77"/>
      <c r="AJ1026" s="77"/>
    </row>
    <row r="1027" spans="33:36" s="73" customFormat="1" x14ac:dyDescent="0.2">
      <c r="AG1027" s="77"/>
      <c r="AJ1027" s="77"/>
    </row>
    <row r="1028" spans="33:36" s="73" customFormat="1" x14ac:dyDescent="0.2">
      <c r="AG1028" s="77"/>
      <c r="AJ1028" s="77"/>
    </row>
    <row r="1029" spans="33:36" s="73" customFormat="1" x14ac:dyDescent="0.2">
      <c r="AG1029" s="77"/>
      <c r="AJ1029" s="77"/>
    </row>
    <row r="1030" spans="33:36" s="73" customFormat="1" x14ac:dyDescent="0.2">
      <c r="AG1030" s="77"/>
      <c r="AJ1030" s="77"/>
    </row>
    <row r="1031" spans="33:36" s="73" customFormat="1" x14ac:dyDescent="0.2">
      <c r="AG1031" s="77"/>
      <c r="AJ1031" s="77"/>
    </row>
    <row r="1032" spans="33:36" s="73" customFormat="1" x14ac:dyDescent="0.2">
      <c r="AG1032" s="77"/>
      <c r="AJ1032" s="77"/>
    </row>
    <row r="1033" spans="33:36" s="73" customFormat="1" x14ac:dyDescent="0.2">
      <c r="AG1033" s="77"/>
      <c r="AJ1033" s="77"/>
    </row>
    <row r="1034" spans="33:36" s="73" customFormat="1" x14ac:dyDescent="0.2">
      <c r="AG1034" s="77"/>
      <c r="AJ1034" s="77"/>
    </row>
    <row r="1035" spans="33:36" s="73" customFormat="1" x14ac:dyDescent="0.2">
      <c r="AG1035" s="77"/>
      <c r="AJ1035" s="77"/>
    </row>
    <row r="1036" spans="33:36" s="73" customFormat="1" x14ac:dyDescent="0.2">
      <c r="AG1036" s="77"/>
      <c r="AJ1036" s="77"/>
    </row>
    <row r="1037" spans="33:36" s="73" customFormat="1" x14ac:dyDescent="0.2">
      <c r="AG1037" s="77"/>
      <c r="AJ1037" s="77"/>
    </row>
    <row r="1038" spans="33:36" s="73" customFormat="1" x14ac:dyDescent="0.2">
      <c r="AG1038" s="77"/>
      <c r="AJ1038" s="77"/>
    </row>
    <row r="1039" spans="33:36" s="73" customFormat="1" x14ac:dyDescent="0.2">
      <c r="AG1039" s="77"/>
      <c r="AJ1039" s="77"/>
    </row>
    <row r="1040" spans="33:36" s="73" customFormat="1" x14ac:dyDescent="0.2">
      <c r="AG1040" s="77"/>
      <c r="AJ1040" s="77"/>
    </row>
    <row r="1041" spans="33:36" s="73" customFormat="1" x14ac:dyDescent="0.2">
      <c r="AG1041" s="77"/>
      <c r="AJ1041" s="77"/>
    </row>
    <row r="1042" spans="33:36" s="73" customFormat="1" x14ac:dyDescent="0.2">
      <c r="AG1042" s="77"/>
      <c r="AJ1042" s="77"/>
    </row>
    <row r="1043" spans="33:36" s="73" customFormat="1" x14ac:dyDescent="0.2">
      <c r="AG1043" s="77"/>
      <c r="AJ1043" s="77"/>
    </row>
    <row r="1044" spans="33:36" s="73" customFormat="1" x14ac:dyDescent="0.2">
      <c r="AG1044" s="77"/>
      <c r="AJ1044" s="77"/>
    </row>
    <row r="1045" spans="33:36" s="73" customFormat="1" x14ac:dyDescent="0.2">
      <c r="AG1045" s="77"/>
      <c r="AJ1045" s="77"/>
    </row>
    <row r="1046" spans="33:36" s="73" customFormat="1" x14ac:dyDescent="0.2">
      <c r="AG1046" s="77"/>
      <c r="AJ1046" s="77"/>
    </row>
    <row r="1047" spans="33:36" s="73" customFormat="1" x14ac:dyDescent="0.2">
      <c r="AG1047" s="77"/>
      <c r="AJ1047" s="77"/>
    </row>
    <row r="1048" spans="33:36" s="73" customFormat="1" x14ac:dyDescent="0.2">
      <c r="AG1048" s="77"/>
      <c r="AJ1048" s="77"/>
    </row>
    <row r="1049" spans="33:36" s="73" customFormat="1" x14ac:dyDescent="0.2">
      <c r="AG1049" s="77"/>
      <c r="AJ1049" s="77"/>
    </row>
    <row r="1050" spans="33:36" s="73" customFormat="1" x14ac:dyDescent="0.2">
      <c r="AG1050" s="77"/>
      <c r="AJ1050" s="77"/>
    </row>
    <row r="1051" spans="33:36" s="73" customFormat="1" x14ac:dyDescent="0.2">
      <c r="AG1051" s="77"/>
      <c r="AJ1051" s="77"/>
    </row>
    <row r="1052" spans="33:36" s="73" customFormat="1" x14ac:dyDescent="0.2">
      <c r="AG1052" s="77"/>
      <c r="AJ1052" s="77"/>
    </row>
    <row r="1053" spans="33:36" s="73" customFormat="1" x14ac:dyDescent="0.2">
      <c r="AG1053" s="77"/>
      <c r="AJ1053" s="77"/>
    </row>
    <row r="1054" spans="33:36" s="73" customFormat="1" x14ac:dyDescent="0.2">
      <c r="AG1054" s="77"/>
      <c r="AJ1054" s="77"/>
    </row>
    <row r="1055" spans="33:36" s="73" customFormat="1" x14ac:dyDescent="0.2">
      <c r="AG1055" s="77"/>
      <c r="AJ1055" s="77"/>
    </row>
    <row r="1056" spans="33:36" s="73" customFormat="1" x14ac:dyDescent="0.2">
      <c r="AG1056" s="77"/>
      <c r="AJ1056" s="77"/>
    </row>
    <row r="1057" spans="33:36" s="73" customFormat="1" x14ac:dyDescent="0.2">
      <c r="AG1057" s="77"/>
      <c r="AJ1057" s="77"/>
    </row>
    <row r="1058" spans="33:36" s="73" customFormat="1" x14ac:dyDescent="0.2">
      <c r="AG1058" s="77"/>
      <c r="AJ1058" s="77"/>
    </row>
    <row r="1059" spans="33:36" s="73" customFormat="1" x14ac:dyDescent="0.2">
      <c r="AG1059" s="77"/>
      <c r="AJ1059" s="77"/>
    </row>
    <row r="1060" spans="33:36" s="73" customFormat="1" x14ac:dyDescent="0.2">
      <c r="AG1060" s="77"/>
      <c r="AJ1060" s="77"/>
    </row>
    <row r="1061" spans="33:36" s="73" customFormat="1" x14ac:dyDescent="0.2">
      <c r="AG1061" s="77"/>
      <c r="AJ1061" s="77"/>
    </row>
    <row r="1062" spans="33:36" s="73" customFormat="1" x14ac:dyDescent="0.2">
      <c r="AG1062" s="77"/>
      <c r="AJ1062" s="77"/>
    </row>
    <row r="1063" spans="33:36" s="73" customFormat="1" x14ac:dyDescent="0.2">
      <c r="AG1063" s="77"/>
      <c r="AJ1063" s="77"/>
    </row>
    <row r="1064" spans="33:36" s="73" customFormat="1" x14ac:dyDescent="0.2">
      <c r="AG1064" s="77"/>
      <c r="AJ1064" s="77"/>
    </row>
    <row r="1065" spans="33:36" s="73" customFormat="1" x14ac:dyDescent="0.2">
      <c r="AG1065" s="77"/>
      <c r="AJ1065" s="77"/>
    </row>
    <row r="1066" spans="33:36" s="73" customFormat="1" x14ac:dyDescent="0.2">
      <c r="AG1066" s="77"/>
      <c r="AJ1066" s="77"/>
    </row>
    <row r="1067" spans="33:36" s="73" customFormat="1" x14ac:dyDescent="0.2">
      <c r="AG1067" s="77"/>
      <c r="AJ1067" s="77"/>
    </row>
    <row r="1068" spans="33:36" s="73" customFormat="1" x14ac:dyDescent="0.2">
      <c r="AG1068" s="77"/>
      <c r="AJ1068" s="77"/>
    </row>
    <row r="1069" spans="33:36" s="73" customFormat="1" x14ac:dyDescent="0.2">
      <c r="AG1069" s="77"/>
      <c r="AJ1069" s="77"/>
    </row>
    <row r="1070" spans="33:36" s="73" customFormat="1" x14ac:dyDescent="0.2">
      <c r="AG1070" s="77"/>
      <c r="AJ1070" s="77"/>
    </row>
    <row r="1071" spans="33:36" s="73" customFormat="1" x14ac:dyDescent="0.2">
      <c r="AG1071" s="77"/>
      <c r="AJ1071" s="77"/>
    </row>
    <row r="1072" spans="33:36" s="73" customFormat="1" x14ac:dyDescent="0.2">
      <c r="AG1072" s="77"/>
      <c r="AJ1072" s="77"/>
    </row>
    <row r="1073" spans="33:36" s="73" customFormat="1" x14ac:dyDescent="0.2">
      <c r="AG1073" s="77"/>
      <c r="AJ1073" s="77"/>
    </row>
    <row r="1074" spans="33:36" s="73" customFormat="1" x14ac:dyDescent="0.2">
      <c r="AG1074" s="77"/>
      <c r="AJ1074" s="77"/>
    </row>
    <row r="1075" spans="33:36" s="73" customFormat="1" x14ac:dyDescent="0.2">
      <c r="AG1075" s="77"/>
      <c r="AJ1075" s="77"/>
    </row>
    <row r="1076" spans="33:36" s="73" customFormat="1" x14ac:dyDescent="0.2">
      <c r="AG1076" s="77"/>
      <c r="AJ1076" s="77"/>
    </row>
    <row r="1077" spans="33:36" s="73" customFormat="1" x14ac:dyDescent="0.2">
      <c r="AG1077" s="77"/>
      <c r="AJ1077" s="77"/>
    </row>
    <row r="1078" spans="33:36" s="73" customFormat="1" x14ac:dyDescent="0.2">
      <c r="AG1078" s="77"/>
      <c r="AJ1078" s="77"/>
    </row>
    <row r="1079" spans="33:36" s="73" customFormat="1" x14ac:dyDescent="0.2">
      <c r="AG1079" s="77"/>
      <c r="AJ1079" s="77"/>
    </row>
    <row r="1080" spans="33:36" s="73" customFormat="1" x14ac:dyDescent="0.2">
      <c r="AG1080" s="77"/>
      <c r="AJ1080" s="77"/>
    </row>
    <row r="1081" spans="33:36" s="73" customFormat="1" x14ac:dyDescent="0.2">
      <c r="AG1081" s="77"/>
      <c r="AJ1081" s="77"/>
    </row>
    <row r="1082" spans="33:36" s="73" customFormat="1" x14ac:dyDescent="0.2">
      <c r="AG1082" s="77"/>
      <c r="AJ1082" s="77"/>
    </row>
    <row r="1083" spans="33:36" s="73" customFormat="1" x14ac:dyDescent="0.2">
      <c r="AG1083" s="77"/>
      <c r="AJ1083" s="77"/>
    </row>
    <row r="1084" spans="33:36" s="73" customFormat="1" x14ac:dyDescent="0.2">
      <c r="AG1084" s="77"/>
      <c r="AJ1084" s="77"/>
    </row>
    <row r="1085" spans="33:36" s="73" customFormat="1" x14ac:dyDescent="0.2">
      <c r="AG1085" s="77"/>
      <c r="AJ1085" s="77"/>
    </row>
    <row r="1086" spans="33:36" s="73" customFormat="1" x14ac:dyDescent="0.2">
      <c r="AG1086" s="77"/>
      <c r="AJ1086" s="77"/>
    </row>
    <row r="1087" spans="33:36" s="73" customFormat="1" x14ac:dyDescent="0.2">
      <c r="AG1087" s="77"/>
      <c r="AJ1087" s="77"/>
    </row>
    <row r="1088" spans="33:36" s="73" customFormat="1" x14ac:dyDescent="0.2">
      <c r="AG1088" s="77"/>
      <c r="AJ1088" s="77"/>
    </row>
    <row r="1089" spans="33:36" s="73" customFormat="1" x14ac:dyDescent="0.2">
      <c r="AG1089" s="77"/>
      <c r="AJ1089" s="77"/>
    </row>
    <row r="1090" spans="33:36" s="73" customFormat="1" x14ac:dyDescent="0.2">
      <c r="AG1090" s="77"/>
      <c r="AJ1090" s="77"/>
    </row>
    <row r="1091" spans="33:36" s="73" customFormat="1" x14ac:dyDescent="0.2">
      <c r="AG1091" s="77"/>
      <c r="AJ1091" s="77"/>
    </row>
    <row r="1092" spans="33:36" s="73" customFormat="1" x14ac:dyDescent="0.2">
      <c r="AG1092" s="77"/>
      <c r="AJ1092" s="77"/>
    </row>
    <row r="1093" spans="33:36" s="73" customFormat="1" x14ac:dyDescent="0.2">
      <c r="AG1093" s="77"/>
      <c r="AJ1093" s="77"/>
    </row>
    <row r="1094" spans="33:36" s="73" customFormat="1" x14ac:dyDescent="0.2">
      <c r="AG1094" s="77"/>
      <c r="AJ1094" s="77"/>
    </row>
    <row r="1095" spans="33:36" s="73" customFormat="1" x14ac:dyDescent="0.2">
      <c r="AG1095" s="77"/>
      <c r="AJ1095" s="77"/>
    </row>
    <row r="1096" spans="33:36" s="73" customFormat="1" x14ac:dyDescent="0.2">
      <c r="AG1096" s="77"/>
      <c r="AJ1096" s="77"/>
    </row>
    <row r="1097" spans="33:36" s="73" customFormat="1" x14ac:dyDescent="0.2">
      <c r="AG1097" s="77"/>
      <c r="AJ1097" s="77"/>
    </row>
    <row r="1098" spans="33:36" s="73" customFormat="1" x14ac:dyDescent="0.2">
      <c r="AG1098" s="77"/>
      <c r="AJ1098" s="77"/>
    </row>
    <row r="1099" spans="33:36" s="73" customFormat="1" x14ac:dyDescent="0.2">
      <c r="AG1099" s="77"/>
      <c r="AJ1099" s="77"/>
    </row>
    <row r="1100" spans="33:36" s="73" customFormat="1" x14ac:dyDescent="0.2">
      <c r="AG1100" s="77"/>
      <c r="AJ1100" s="77"/>
    </row>
    <row r="1101" spans="33:36" s="73" customFormat="1" x14ac:dyDescent="0.2">
      <c r="AG1101" s="77"/>
      <c r="AJ1101" s="77"/>
    </row>
    <row r="1102" spans="33:36" s="73" customFormat="1" x14ac:dyDescent="0.2">
      <c r="AG1102" s="77"/>
      <c r="AJ1102" s="77"/>
    </row>
    <row r="1103" spans="33:36" s="73" customFormat="1" x14ac:dyDescent="0.2">
      <c r="AG1103" s="77"/>
      <c r="AJ1103" s="77"/>
    </row>
    <row r="1104" spans="33:36" s="73" customFormat="1" x14ac:dyDescent="0.2">
      <c r="AG1104" s="77"/>
      <c r="AJ1104" s="77"/>
    </row>
    <row r="1105" spans="33:36" s="73" customFormat="1" x14ac:dyDescent="0.2">
      <c r="AG1105" s="77"/>
      <c r="AJ1105" s="77"/>
    </row>
    <row r="1106" spans="33:36" s="73" customFormat="1" x14ac:dyDescent="0.2">
      <c r="AG1106" s="77"/>
      <c r="AJ1106" s="77"/>
    </row>
    <row r="1107" spans="33:36" s="73" customFormat="1" x14ac:dyDescent="0.2">
      <c r="AG1107" s="77"/>
      <c r="AJ1107" s="77"/>
    </row>
    <row r="1108" spans="33:36" s="73" customFormat="1" x14ac:dyDescent="0.2">
      <c r="AG1108" s="77"/>
      <c r="AJ1108" s="77"/>
    </row>
    <row r="1109" spans="33:36" s="73" customFormat="1" x14ac:dyDescent="0.2">
      <c r="AG1109" s="77"/>
      <c r="AJ1109" s="77"/>
    </row>
    <row r="1110" spans="33:36" s="73" customFormat="1" x14ac:dyDescent="0.2">
      <c r="AG1110" s="77"/>
      <c r="AJ1110" s="77"/>
    </row>
    <row r="1111" spans="33:36" s="73" customFormat="1" x14ac:dyDescent="0.2">
      <c r="AG1111" s="77"/>
      <c r="AJ1111" s="77"/>
    </row>
    <row r="1112" spans="33:36" s="73" customFormat="1" x14ac:dyDescent="0.2">
      <c r="AG1112" s="77"/>
      <c r="AJ1112" s="77"/>
    </row>
    <row r="1113" spans="33:36" s="73" customFormat="1" x14ac:dyDescent="0.2">
      <c r="AG1113" s="77"/>
      <c r="AJ1113" s="77"/>
    </row>
    <row r="1114" spans="33:36" s="73" customFormat="1" x14ac:dyDescent="0.2">
      <c r="AG1114" s="77"/>
      <c r="AJ1114" s="77"/>
    </row>
    <row r="1115" spans="33:36" s="73" customFormat="1" x14ac:dyDescent="0.2">
      <c r="AG1115" s="77"/>
      <c r="AJ1115" s="77"/>
    </row>
    <row r="1116" spans="33:36" s="73" customFormat="1" x14ac:dyDescent="0.2">
      <c r="AG1116" s="77"/>
      <c r="AJ1116" s="77"/>
    </row>
    <row r="1117" spans="33:36" s="73" customFormat="1" x14ac:dyDescent="0.2">
      <c r="AG1117" s="77"/>
      <c r="AJ1117" s="77"/>
    </row>
    <row r="1118" spans="33:36" s="73" customFormat="1" x14ac:dyDescent="0.2">
      <c r="AG1118" s="77"/>
      <c r="AJ1118" s="77"/>
    </row>
    <row r="1119" spans="33:36" s="73" customFormat="1" x14ac:dyDescent="0.2">
      <c r="AG1119" s="77"/>
      <c r="AJ1119" s="77"/>
    </row>
    <row r="1120" spans="33:36" s="73" customFormat="1" x14ac:dyDescent="0.2">
      <c r="AG1120" s="77"/>
      <c r="AJ1120" s="77"/>
    </row>
    <row r="1121" spans="33:36" s="73" customFormat="1" x14ac:dyDescent="0.2">
      <c r="AG1121" s="77"/>
      <c r="AJ1121" s="77"/>
    </row>
    <row r="1122" spans="33:36" s="73" customFormat="1" x14ac:dyDescent="0.2">
      <c r="AG1122" s="77"/>
      <c r="AJ1122" s="77"/>
    </row>
    <row r="1123" spans="33:36" s="73" customFormat="1" x14ac:dyDescent="0.2">
      <c r="AG1123" s="77"/>
      <c r="AJ1123" s="77"/>
    </row>
    <row r="1124" spans="33:36" s="73" customFormat="1" x14ac:dyDescent="0.2">
      <c r="AG1124" s="77"/>
      <c r="AJ1124" s="77"/>
    </row>
    <row r="1125" spans="33:36" s="73" customFormat="1" x14ac:dyDescent="0.2">
      <c r="AG1125" s="77"/>
      <c r="AJ1125" s="77"/>
    </row>
    <row r="1126" spans="33:36" s="73" customFormat="1" x14ac:dyDescent="0.2">
      <c r="AG1126" s="77"/>
      <c r="AJ1126" s="77"/>
    </row>
    <row r="1127" spans="33:36" s="73" customFormat="1" x14ac:dyDescent="0.2">
      <c r="AG1127" s="77"/>
      <c r="AJ1127" s="77"/>
    </row>
    <row r="1128" spans="33:36" s="73" customFormat="1" x14ac:dyDescent="0.2">
      <c r="AG1128" s="77"/>
      <c r="AJ1128" s="77"/>
    </row>
    <row r="1129" spans="33:36" s="73" customFormat="1" x14ac:dyDescent="0.2">
      <c r="AG1129" s="77"/>
      <c r="AJ1129" s="77"/>
    </row>
    <row r="1130" spans="33:36" s="73" customFormat="1" x14ac:dyDescent="0.2">
      <c r="AG1130" s="77"/>
      <c r="AJ1130" s="77"/>
    </row>
    <row r="1131" spans="33:36" s="73" customFormat="1" x14ac:dyDescent="0.2">
      <c r="AG1131" s="77"/>
      <c r="AJ1131" s="77"/>
    </row>
    <row r="1132" spans="33:36" s="73" customFormat="1" x14ac:dyDescent="0.2">
      <c r="AG1132" s="77"/>
      <c r="AJ1132" s="77"/>
    </row>
    <row r="1133" spans="33:36" s="73" customFormat="1" x14ac:dyDescent="0.2">
      <c r="AG1133" s="77"/>
      <c r="AJ1133" s="77"/>
    </row>
    <row r="1134" spans="33:36" s="73" customFormat="1" x14ac:dyDescent="0.2">
      <c r="AG1134" s="77"/>
      <c r="AJ1134" s="77"/>
    </row>
    <row r="1135" spans="33:36" s="73" customFormat="1" x14ac:dyDescent="0.2">
      <c r="AG1135" s="77"/>
      <c r="AJ1135" s="77"/>
    </row>
    <row r="1136" spans="33:36" s="73" customFormat="1" x14ac:dyDescent="0.2">
      <c r="AG1136" s="77"/>
      <c r="AJ1136" s="77"/>
    </row>
    <row r="1137" spans="33:36" s="73" customFormat="1" x14ac:dyDescent="0.2">
      <c r="AG1137" s="77"/>
      <c r="AJ1137" s="77"/>
    </row>
    <row r="1138" spans="33:36" s="73" customFormat="1" x14ac:dyDescent="0.2">
      <c r="AG1138" s="77"/>
      <c r="AJ1138" s="77"/>
    </row>
    <row r="1139" spans="33:36" s="73" customFormat="1" x14ac:dyDescent="0.2">
      <c r="AG1139" s="77"/>
      <c r="AJ1139" s="77"/>
    </row>
    <row r="1140" spans="33:36" s="73" customFormat="1" x14ac:dyDescent="0.2">
      <c r="AG1140" s="77"/>
      <c r="AJ1140" s="77"/>
    </row>
    <row r="1141" spans="33:36" s="73" customFormat="1" x14ac:dyDescent="0.2">
      <c r="AG1141" s="77"/>
      <c r="AJ1141" s="77"/>
    </row>
    <row r="1142" spans="33:36" s="73" customFormat="1" x14ac:dyDescent="0.2">
      <c r="AG1142" s="77"/>
      <c r="AJ1142" s="77"/>
    </row>
    <row r="1143" spans="33:36" s="73" customFormat="1" x14ac:dyDescent="0.2">
      <c r="AG1143" s="77"/>
      <c r="AJ1143" s="77"/>
    </row>
    <row r="1144" spans="33:36" s="73" customFormat="1" x14ac:dyDescent="0.2">
      <c r="AG1144" s="77"/>
      <c r="AJ1144" s="77"/>
    </row>
    <row r="1145" spans="33:36" s="73" customFormat="1" x14ac:dyDescent="0.2">
      <c r="AG1145" s="77"/>
      <c r="AJ1145" s="77"/>
    </row>
    <row r="1146" spans="33:36" s="73" customFormat="1" x14ac:dyDescent="0.2">
      <c r="AG1146" s="77"/>
      <c r="AJ1146" s="77"/>
    </row>
    <row r="1147" spans="33:36" s="73" customFormat="1" x14ac:dyDescent="0.2">
      <c r="AG1147" s="77"/>
      <c r="AJ1147" s="77"/>
    </row>
    <row r="1148" spans="33:36" s="73" customFormat="1" x14ac:dyDescent="0.2">
      <c r="AG1148" s="77"/>
      <c r="AJ1148" s="77"/>
    </row>
    <row r="1149" spans="33:36" s="73" customFormat="1" x14ac:dyDescent="0.2">
      <c r="AG1149" s="77"/>
      <c r="AJ1149" s="77"/>
    </row>
    <row r="1150" spans="33:36" s="73" customFormat="1" x14ac:dyDescent="0.2">
      <c r="AG1150" s="77"/>
      <c r="AJ1150" s="77"/>
    </row>
    <row r="1151" spans="33:36" s="73" customFormat="1" x14ac:dyDescent="0.2">
      <c r="AG1151" s="77"/>
      <c r="AJ1151" s="77"/>
    </row>
    <row r="1152" spans="33:36" s="73" customFormat="1" x14ac:dyDescent="0.2">
      <c r="AG1152" s="77"/>
      <c r="AJ1152" s="77"/>
    </row>
    <row r="1153" spans="33:36" s="73" customFormat="1" x14ac:dyDescent="0.2">
      <c r="AG1153" s="77"/>
      <c r="AJ1153" s="77"/>
    </row>
    <row r="1154" spans="33:36" s="73" customFormat="1" x14ac:dyDescent="0.2">
      <c r="AG1154" s="77"/>
      <c r="AJ1154" s="77"/>
    </row>
    <row r="1155" spans="33:36" s="73" customFormat="1" x14ac:dyDescent="0.2">
      <c r="AG1155" s="77"/>
      <c r="AJ1155" s="77"/>
    </row>
    <row r="1156" spans="33:36" s="73" customFormat="1" x14ac:dyDescent="0.2">
      <c r="AG1156" s="77"/>
      <c r="AJ1156" s="77"/>
    </row>
    <row r="1157" spans="33:36" s="73" customFormat="1" x14ac:dyDescent="0.2">
      <c r="AG1157" s="77"/>
      <c r="AJ1157" s="77"/>
    </row>
    <row r="1158" spans="33:36" s="73" customFormat="1" x14ac:dyDescent="0.2">
      <c r="AG1158" s="77"/>
      <c r="AJ1158" s="77"/>
    </row>
    <row r="1159" spans="33:36" s="73" customFormat="1" x14ac:dyDescent="0.2">
      <c r="AG1159" s="77"/>
      <c r="AJ1159" s="77"/>
    </row>
    <row r="1160" spans="33:36" s="73" customFormat="1" x14ac:dyDescent="0.2">
      <c r="AG1160" s="77"/>
      <c r="AJ1160" s="77"/>
    </row>
    <row r="1161" spans="33:36" s="73" customFormat="1" x14ac:dyDescent="0.2">
      <c r="AG1161" s="77"/>
      <c r="AJ1161" s="77"/>
    </row>
    <row r="1162" spans="33:36" s="73" customFormat="1" x14ac:dyDescent="0.2">
      <c r="AG1162" s="77"/>
      <c r="AJ1162" s="77"/>
    </row>
    <row r="1163" spans="33:36" s="73" customFormat="1" x14ac:dyDescent="0.2">
      <c r="AG1163" s="77"/>
      <c r="AJ1163" s="77"/>
    </row>
    <row r="1164" spans="33:36" s="73" customFormat="1" x14ac:dyDescent="0.2">
      <c r="AG1164" s="77"/>
      <c r="AJ1164" s="77"/>
    </row>
    <row r="1165" spans="33:36" s="73" customFormat="1" x14ac:dyDescent="0.2">
      <c r="AG1165" s="77"/>
      <c r="AJ1165" s="77"/>
    </row>
    <row r="1166" spans="33:36" s="73" customFormat="1" x14ac:dyDescent="0.2">
      <c r="AG1166" s="77"/>
      <c r="AJ1166" s="77"/>
    </row>
    <row r="1167" spans="33:36" s="73" customFormat="1" x14ac:dyDescent="0.2">
      <c r="AG1167" s="77"/>
      <c r="AJ1167" s="77"/>
    </row>
    <row r="1168" spans="33:36" s="73" customFormat="1" x14ac:dyDescent="0.2">
      <c r="AG1168" s="77"/>
      <c r="AJ1168" s="77"/>
    </row>
    <row r="1169" spans="33:36" s="73" customFormat="1" x14ac:dyDescent="0.2">
      <c r="AG1169" s="77"/>
      <c r="AJ1169" s="77"/>
    </row>
    <row r="1170" spans="33:36" s="73" customFormat="1" x14ac:dyDescent="0.2">
      <c r="AG1170" s="77"/>
      <c r="AJ1170" s="77"/>
    </row>
    <row r="1171" spans="33:36" s="73" customFormat="1" x14ac:dyDescent="0.2">
      <c r="AG1171" s="77"/>
      <c r="AJ1171" s="77"/>
    </row>
    <row r="1172" spans="33:36" s="73" customFormat="1" x14ac:dyDescent="0.2">
      <c r="AG1172" s="77"/>
      <c r="AJ1172" s="77"/>
    </row>
    <row r="1173" spans="33:36" s="73" customFormat="1" x14ac:dyDescent="0.2">
      <c r="AG1173" s="77"/>
      <c r="AJ1173" s="77"/>
    </row>
    <row r="1174" spans="33:36" s="73" customFormat="1" x14ac:dyDescent="0.2">
      <c r="AG1174" s="77"/>
      <c r="AJ1174" s="77"/>
    </row>
    <row r="1175" spans="33:36" s="73" customFormat="1" x14ac:dyDescent="0.2">
      <c r="AG1175" s="77"/>
      <c r="AJ1175" s="77"/>
    </row>
    <row r="1176" spans="33:36" s="73" customFormat="1" x14ac:dyDescent="0.2">
      <c r="AG1176" s="77"/>
      <c r="AJ1176" s="77"/>
    </row>
    <row r="1177" spans="33:36" s="73" customFormat="1" x14ac:dyDescent="0.2">
      <c r="AG1177" s="77"/>
      <c r="AJ1177" s="77"/>
    </row>
    <row r="1178" spans="33:36" s="73" customFormat="1" x14ac:dyDescent="0.2">
      <c r="AG1178" s="77"/>
      <c r="AJ1178" s="77"/>
    </row>
    <row r="1179" spans="33:36" s="73" customFormat="1" x14ac:dyDescent="0.2">
      <c r="AG1179" s="77"/>
      <c r="AJ1179" s="77"/>
    </row>
    <row r="1180" spans="33:36" s="73" customFormat="1" x14ac:dyDescent="0.2">
      <c r="AG1180" s="77"/>
      <c r="AJ1180" s="77"/>
    </row>
    <row r="1181" spans="33:36" s="73" customFormat="1" x14ac:dyDescent="0.2">
      <c r="AG1181" s="77"/>
      <c r="AJ1181" s="77"/>
    </row>
    <row r="1182" spans="33:36" s="73" customFormat="1" x14ac:dyDescent="0.2">
      <c r="AG1182" s="77"/>
      <c r="AJ1182" s="77"/>
    </row>
    <row r="1183" spans="33:36" s="73" customFormat="1" x14ac:dyDescent="0.2">
      <c r="AG1183" s="77"/>
      <c r="AJ1183" s="77"/>
    </row>
    <row r="1184" spans="33:36" s="73" customFormat="1" x14ac:dyDescent="0.2">
      <c r="AG1184" s="77"/>
      <c r="AJ1184" s="77"/>
    </row>
    <row r="1185" spans="33:36" s="73" customFormat="1" x14ac:dyDescent="0.2">
      <c r="AG1185" s="77"/>
      <c r="AJ1185" s="77"/>
    </row>
    <row r="1186" spans="33:36" s="73" customFormat="1" x14ac:dyDescent="0.2">
      <c r="AG1186" s="77"/>
      <c r="AJ1186" s="77"/>
    </row>
    <row r="1187" spans="33:36" s="73" customFormat="1" x14ac:dyDescent="0.2">
      <c r="AG1187" s="77"/>
      <c r="AJ1187" s="77"/>
    </row>
    <row r="1188" spans="33:36" s="73" customFormat="1" x14ac:dyDescent="0.2">
      <c r="AG1188" s="77"/>
      <c r="AJ1188" s="77"/>
    </row>
    <row r="1189" spans="33:36" s="73" customFormat="1" x14ac:dyDescent="0.2">
      <c r="AG1189" s="77"/>
      <c r="AJ1189" s="77"/>
    </row>
    <row r="1190" spans="33:36" s="73" customFormat="1" x14ac:dyDescent="0.2">
      <c r="AG1190" s="77"/>
      <c r="AJ1190" s="77"/>
    </row>
    <row r="1191" spans="33:36" s="73" customFormat="1" x14ac:dyDescent="0.2">
      <c r="AG1191" s="77"/>
      <c r="AJ1191" s="77"/>
    </row>
    <row r="1192" spans="33:36" s="73" customFormat="1" x14ac:dyDescent="0.2">
      <c r="AG1192" s="77"/>
      <c r="AJ1192" s="77"/>
    </row>
    <row r="1193" spans="33:36" s="73" customFormat="1" x14ac:dyDescent="0.2">
      <c r="AG1193" s="77"/>
      <c r="AJ1193" s="77"/>
    </row>
    <row r="1194" spans="33:36" s="73" customFormat="1" x14ac:dyDescent="0.2">
      <c r="AG1194" s="77"/>
      <c r="AJ1194" s="77"/>
    </row>
    <row r="1195" spans="33:36" s="73" customFormat="1" x14ac:dyDescent="0.2">
      <c r="AG1195" s="77"/>
      <c r="AJ1195" s="77"/>
    </row>
    <row r="1196" spans="33:36" s="73" customFormat="1" x14ac:dyDescent="0.2">
      <c r="AG1196" s="77"/>
      <c r="AJ1196" s="77"/>
    </row>
    <row r="1197" spans="33:36" s="73" customFormat="1" x14ac:dyDescent="0.2">
      <c r="AG1197" s="77"/>
      <c r="AJ1197" s="77"/>
    </row>
    <row r="1198" spans="33:36" s="73" customFormat="1" x14ac:dyDescent="0.2">
      <c r="AG1198" s="77"/>
      <c r="AJ1198" s="77"/>
    </row>
    <row r="1199" spans="33:36" s="73" customFormat="1" x14ac:dyDescent="0.2">
      <c r="AG1199" s="77"/>
      <c r="AJ1199" s="77"/>
    </row>
    <row r="1200" spans="33:36" s="73" customFormat="1" x14ac:dyDescent="0.2">
      <c r="AG1200" s="77"/>
      <c r="AJ1200" s="77"/>
    </row>
    <row r="1201" spans="33:36" s="73" customFormat="1" x14ac:dyDescent="0.2">
      <c r="AG1201" s="77"/>
      <c r="AJ1201" s="77"/>
    </row>
    <row r="1202" spans="33:36" s="73" customFormat="1" x14ac:dyDescent="0.2">
      <c r="AG1202" s="77"/>
      <c r="AJ1202" s="77"/>
    </row>
    <row r="1203" spans="33:36" s="73" customFormat="1" x14ac:dyDescent="0.2">
      <c r="AG1203" s="77"/>
      <c r="AJ1203" s="77"/>
    </row>
    <row r="1204" spans="33:36" s="73" customFormat="1" x14ac:dyDescent="0.2">
      <c r="AG1204" s="77"/>
      <c r="AJ1204" s="77"/>
    </row>
    <row r="1205" spans="33:36" s="73" customFormat="1" x14ac:dyDescent="0.2">
      <c r="AG1205" s="77"/>
      <c r="AJ1205" s="77"/>
    </row>
    <row r="1206" spans="33:36" s="73" customFormat="1" x14ac:dyDescent="0.2">
      <c r="AG1206" s="77"/>
      <c r="AJ1206" s="77"/>
    </row>
    <row r="1207" spans="33:36" s="73" customFormat="1" x14ac:dyDescent="0.2">
      <c r="AG1207" s="77"/>
      <c r="AJ1207" s="77"/>
    </row>
    <row r="1208" spans="33:36" s="73" customFormat="1" x14ac:dyDescent="0.2">
      <c r="AG1208" s="77"/>
      <c r="AJ1208" s="77"/>
    </row>
    <row r="1209" spans="33:36" s="73" customFormat="1" x14ac:dyDescent="0.2">
      <c r="AG1209" s="77"/>
      <c r="AJ1209" s="77"/>
    </row>
    <row r="1210" spans="33:36" s="73" customFormat="1" x14ac:dyDescent="0.2">
      <c r="AG1210" s="77"/>
      <c r="AJ1210" s="77"/>
    </row>
    <row r="1211" spans="33:36" s="73" customFormat="1" x14ac:dyDescent="0.2">
      <c r="AG1211" s="77"/>
      <c r="AJ1211" s="77"/>
    </row>
    <row r="1212" spans="33:36" s="73" customFormat="1" x14ac:dyDescent="0.2">
      <c r="AG1212" s="77"/>
      <c r="AJ1212" s="77"/>
    </row>
    <row r="1213" spans="33:36" s="73" customFormat="1" x14ac:dyDescent="0.2">
      <c r="AG1213" s="77"/>
      <c r="AJ1213" s="77"/>
    </row>
    <row r="1214" spans="33:36" s="73" customFormat="1" x14ac:dyDescent="0.2">
      <c r="AG1214" s="77"/>
      <c r="AJ1214" s="77"/>
    </row>
    <row r="1215" spans="33:36" s="73" customFormat="1" x14ac:dyDescent="0.2">
      <c r="AG1215" s="77"/>
      <c r="AJ1215" s="77"/>
    </row>
    <row r="1216" spans="33:36" s="73" customFormat="1" x14ac:dyDescent="0.2">
      <c r="AG1216" s="77"/>
      <c r="AJ1216" s="77"/>
    </row>
    <row r="1217" spans="33:36" s="73" customFormat="1" x14ac:dyDescent="0.2">
      <c r="AG1217" s="77"/>
      <c r="AJ1217" s="77"/>
    </row>
    <row r="1218" spans="33:36" s="73" customFormat="1" x14ac:dyDescent="0.2">
      <c r="AG1218" s="77"/>
      <c r="AJ1218" s="77"/>
    </row>
    <row r="1219" spans="33:36" s="73" customFormat="1" x14ac:dyDescent="0.2">
      <c r="AG1219" s="77"/>
      <c r="AJ1219" s="77"/>
    </row>
    <row r="1220" spans="33:36" s="73" customFormat="1" x14ac:dyDescent="0.2">
      <c r="AG1220" s="77"/>
      <c r="AJ1220" s="77"/>
    </row>
    <row r="1221" spans="33:36" s="73" customFormat="1" x14ac:dyDescent="0.2">
      <c r="AG1221" s="77"/>
      <c r="AJ1221" s="77"/>
    </row>
    <row r="1222" spans="33:36" s="73" customFormat="1" x14ac:dyDescent="0.2">
      <c r="AG1222" s="77"/>
      <c r="AJ1222" s="77"/>
    </row>
    <row r="1223" spans="33:36" s="73" customFormat="1" x14ac:dyDescent="0.2">
      <c r="AG1223" s="77"/>
      <c r="AJ1223" s="77"/>
    </row>
    <row r="1224" spans="33:36" s="73" customFormat="1" x14ac:dyDescent="0.2">
      <c r="AG1224" s="77"/>
      <c r="AJ1224" s="77"/>
    </row>
    <row r="1225" spans="33:36" s="73" customFormat="1" x14ac:dyDescent="0.2">
      <c r="AG1225" s="77"/>
      <c r="AJ1225" s="77"/>
    </row>
    <row r="1226" spans="33:36" s="73" customFormat="1" x14ac:dyDescent="0.2">
      <c r="AG1226" s="77"/>
      <c r="AJ1226" s="77"/>
    </row>
    <row r="1227" spans="33:36" s="73" customFormat="1" x14ac:dyDescent="0.2">
      <c r="AG1227" s="77"/>
      <c r="AJ1227" s="77"/>
    </row>
    <row r="1228" spans="33:36" s="73" customFormat="1" x14ac:dyDescent="0.2">
      <c r="AG1228" s="77"/>
      <c r="AJ1228" s="77"/>
    </row>
    <row r="1229" spans="33:36" s="73" customFormat="1" x14ac:dyDescent="0.2">
      <c r="AG1229" s="77"/>
      <c r="AJ1229" s="77"/>
    </row>
    <row r="1230" spans="33:36" s="73" customFormat="1" x14ac:dyDescent="0.2">
      <c r="AG1230" s="77"/>
      <c r="AJ1230" s="77"/>
    </row>
    <row r="1231" spans="33:36" s="73" customFormat="1" x14ac:dyDescent="0.2">
      <c r="AG1231" s="77"/>
      <c r="AJ1231" s="77"/>
    </row>
    <row r="1232" spans="33:36" s="73" customFormat="1" x14ac:dyDescent="0.2">
      <c r="AG1232" s="77"/>
      <c r="AJ1232" s="77"/>
    </row>
    <row r="1233" spans="33:36" s="73" customFormat="1" x14ac:dyDescent="0.2">
      <c r="AG1233" s="77"/>
      <c r="AJ1233" s="77"/>
    </row>
    <row r="1234" spans="33:36" s="73" customFormat="1" x14ac:dyDescent="0.2">
      <c r="AG1234" s="77"/>
      <c r="AJ1234" s="77"/>
    </row>
    <row r="1235" spans="33:36" s="73" customFormat="1" x14ac:dyDescent="0.2">
      <c r="AG1235" s="77"/>
      <c r="AJ1235" s="77"/>
    </row>
    <row r="1236" spans="33:36" s="73" customFormat="1" x14ac:dyDescent="0.2">
      <c r="AG1236" s="77"/>
      <c r="AJ1236" s="77"/>
    </row>
    <row r="1237" spans="33:36" s="73" customFormat="1" x14ac:dyDescent="0.2">
      <c r="AG1237" s="77"/>
      <c r="AJ1237" s="77"/>
    </row>
    <row r="1238" spans="33:36" s="73" customFormat="1" x14ac:dyDescent="0.2">
      <c r="AG1238" s="77"/>
      <c r="AJ1238" s="77"/>
    </row>
    <row r="1239" spans="33:36" s="73" customFormat="1" x14ac:dyDescent="0.2">
      <c r="AG1239" s="77"/>
      <c r="AJ1239" s="77"/>
    </row>
    <row r="1240" spans="33:36" s="73" customFormat="1" x14ac:dyDescent="0.2">
      <c r="AG1240" s="77"/>
      <c r="AJ1240" s="77"/>
    </row>
    <row r="1241" spans="33:36" s="73" customFormat="1" x14ac:dyDescent="0.2">
      <c r="AG1241" s="77"/>
      <c r="AJ1241" s="77"/>
    </row>
    <row r="1242" spans="33:36" s="73" customFormat="1" x14ac:dyDescent="0.2">
      <c r="AG1242" s="77"/>
      <c r="AJ1242" s="77"/>
    </row>
    <row r="1243" spans="33:36" s="73" customFormat="1" x14ac:dyDescent="0.2">
      <c r="AG1243" s="77"/>
      <c r="AJ1243" s="77"/>
    </row>
    <row r="1244" spans="33:36" s="73" customFormat="1" x14ac:dyDescent="0.2">
      <c r="AG1244" s="77"/>
      <c r="AJ1244" s="77"/>
    </row>
    <row r="1245" spans="33:36" s="73" customFormat="1" x14ac:dyDescent="0.2">
      <c r="AG1245" s="77"/>
      <c r="AJ1245" s="77"/>
    </row>
    <row r="1246" spans="33:36" s="73" customFormat="1" x14ac:dyDescent="0.2">
      <c r="AG1246" s="77"/>
      <c r="AJ1246" s="77"/>
    </row>
    <row r="1247" spans="33:36" s="73" customFormat="1" x14ac:dyDescent="0.2">
      <c r="AG1247" s="77"/>
      <c r="AJ1247" s="77"/>
    </row>
    <row r="1248" spans="33:36" s="73" customFormat="1" x14ac:dyDescent="0.2">
      <c r="AG1248" s="77"/>
      <c r="AJ1248" s="77"/>
    </row>
    <row r="1249" spans="33:36" s="73" customFormat="1" x14ac:dyDescent="0.2">
      <c r="AG1249" s="77"/>
      <c r="AJ1249" s="77"/>
    </row>
    <row r="1250" spans="33:36" s="73" customFormat="1" x14ac:dyDescent="0.2">
      <c r="AG1250" s="77"/>
      <c r="AJ1250" s="77"/>
    </row>
    <row r="1251" spans="33:36" s="73" customFormat="1" x14ac:dyDescent="0.2">
      <c r="AG1251" s="77"/>
      <c r="AJ1251" s="77"/>
    </row>
    <row r="1252" spans="33:36" s="73" customFormat="1" x14ac:dyDescent="0.2">
      <c r="AG1252" s="77"/>
      <c r="AJ1252" s="77"/>
    </row>
    <row r="1253" spans="33:36" s="73" customFormat="1" x14ac:dyDescent="0.2">
      <c r="AG1253" s="77"/>
      <c r="AJ1253" s="77"/>
    </row>
    <row r="1254" spans="33:36" s="73" customFormat="1" x14ac:dyDescent="0.2">
      <c r="AG1254" s="77"/>
      <c r="AJ1254" s="77"/>
    </row>
    <row r="1255" spans="33:36" s="73" customFormat="1" x14ac:dyDescent="0.2">
      <c r="AG1255" s="77"/>
      <c r="AJ1255" s="77"/>
    </row>
    <row r="1256" spans="33:36" s="73" customFormat="1" x14ac:dyDescent="0.2">
      <c r="AG1256" s="77"/>
      <c r="AJ1256" s="77"/>
    </row>
    <row r="1257" spans="33:36" s="73" customFormat="1" x14ac:dyDescent="0.2">
      <c r="AG1257" s="77"/>
      <c r="AJ1257" s="77"/>
    </row>
    <row r="1258" spans="33:36" s="73" customFormat="1" x14ac:dyDescent="0.2">
      <c r="AG1258" s="77"/>
      <c r="AJ1258" s="77"/>
    </row>
    <row r="1259" spans="33:36" s="73" customFormat="1" x14ac:dyDescent="0.2">
      <c r="AG1259" s="77"/>
      <c r="AJ1259" s="77"/>
    </row>
    <row r="1260" spans="33:36" s="73" customFormat="1" x14ac:dyDescent="0.2">
      <c r="AG1260" s="77"/>
      <c r="AJ1260" s="77"/>
    </row>
    <row r="1261" spans="33:36" s="73" customFormat="1" x14ac:dyDescent="0.2">
      <c r="AG1261" s="77"/>
      <c r="AJ1261" s="77"/>
    </row>
    <row r="1262" spans="33:36" s="73" customFormat="1" x14ac:dyDescent="0.2">
      <c r="AG1262" s="77"/>
      <c r="AJ1262" s="77"/>
    </row>
    <row r="1263" spans="33:36" s="73" customFormat="1" x14ac:dyDescent="0.2">
      <c r="AG1263" s="77"/>
      <c r="AJ1263" s="77"/>
    </row>
    <row r="1264" spans="33:36" s="73" customFormat="1" x14ac:dyDescent="0.2">
      <c r="AG1264" s="77"/>
      <c r="AJ1264" s="77"/>
    </row>
    <row r="1265" spans="33:36" s="73" customFormat="1" x14ac:dyDescent="0.2">
      <c r="AG1265" s="77"/>
      <c r="AJ1265" s="77"/>
    </row>
    <row r="1266" spans="33:36" s="73" customFormat="1" x14ac:dyDescent="0.2">
      <c r="AG1266" s="77"/>
      <c r="AJ1266" s="77"/>
    </row>
    <row r="1267" spans="33:36" s="73" customFormat="1" x14ac:dyDescent="0.2">
      <c r="AG1267" s="77"/>
      <c r="AJ1267" s="77"/>
    </row>
    <row r="1268" spans="33:36" s="73" customFormat="1" x14ac:dyDescent="0.2">
      <c r="AG1268" s="77"/>
      <c r="AJ1268" s="77"/>
    </row>
    <row r="1269" spans="33:36" s="73" customFormat="1" x14ac:dyDescent="0.2">
      <c r="AG1269" s="77"/>
      <c r="AJ1269" s="77"/>
    </row>
    <row r="1270" spans="33:36" s="73" customFormat="1" x14ac:dyDescent="0.2">
      <c r="AG1270" s="77"/>
      <c r="AJ1270" s="77"/>
    </row>
    <row r="1271" spans="33:36" s="73" customFormat="1" x14ac:dyDescent="0.2">
      <c r="AG1271" s="77"/>
      <c r="AJ1271" s="77"/>
    </row>
    <row r="1272" spans="33:36" s="73" customFormat="1" x14ac:dyDescent="0.2">
      <c r="AG1272" s="77"/>
      <c r="AJ1272" s="77"/>
    </row>
    <row r="1273" spans="33:36" s="73" customFormat="1" x14ac:dyDescent="0.2">
      <c r="AG1273" s="77"/>
      <c r="AJ1273" s="77"/>
    </row>
    <row r="1274" spans="33:36" s="73" customFormat="1" x14ac:dyDescent="0.2">
      <c r="AG1274" s="77"/>
      <c r="AJ1274" s="77"/>
    </row>
    <row r="1275" spans="33:36" s="73" customFormat="1" x14ac:dyDescent="0.2">
      <c r="AG1275" s="77"/>
      <c r="AJ1275" s="77"/>
    </row>
    <row r="1276" spans="33:36" s="73" customFormat="1" x14ac:dyDescent="0.2">
      <c r="AG1276" s="77"/>
      <c r="AJ1276" s="77"/>
    </row>
    <row r="1277" spans="33:36" s="73" customFormat="1" x14ac:dyDescent="0.2">
      <c r="AG1277" s="77"/>
      <c r="AJ1277" s="77"/>
    </row>
    <row r="1278" spans="33:36" s="73" customFormat="1" x14ac:dyDescent="0.2">
      <c r="AG1278" s="77"/>
      <c r="AJ1278" s="77"/>
    </row>
    <row r="1279" spans="33:36" s="73" customFormat="1" x14ac:dyDescent="0.2">
      <c r="AG1279" s="77"/>
      <c r="AJ1279" s="77"/>
    </row>
    <row r="1280" spans="33:36" s="73" customFormat="1" x14ac:dyDescent="0.2">
      <c r="AG1280" s="77"/>
      <c r="AJ1280" s="77"/>
    </row>
    <row r="1281" spans="33:36" s="73" customFormat="1" x14ac:dyDescent="0.2">
      <c r="AG1281" s="77"/>
      <c r="AJ1281" s="77"/>
    </row>
    <row r="1282" spans="33:36" s="73" customFormat="1" x14ac:dyDescent="0.2">
      <c r="AG1282" s="77"/>
      <c r="AJ1282" s="77"/>
    </row>
    <row r="1283" spans="33:36" s="73" customFormat="1" x14ac:dyDescent="0.2">
      <c r="AG1283" s="77"/>
      <c r="AJ1283" s="77"/>
    </row>
    <row r="1284" spans="33:36" s="73" customFormat="1" x14ac:dyDescent="0.2">
      <c r="AG1284" s="77"/>
      <c r="AJ1284" s="77"/>
    </row>
    <row r="1285" spans="33:36" s="73" customFormat="1" x14ac:dyDescent="0.2">
      <c r="AG1285" s="77"/>
      <c r="AJ1285" s="77"/>
    </row>
    <row r="1286" spans="33:36" s="73" customFormat="1" x14ac:dyDescent="0.2">
      <c r="AG1286" s="77"/>
      <c r="AJ1286" s="77"/>
    </row>
    <row r="1287" spans="33:36" s="73" customFormat="1" x14ac:dyDescent="0.2">
      <c r="AG1287" s="77"/>
      <c r="AJ1287" s="77"/>
    </row>
    <row r="1288" spans="33:36" s="73" customFormat="1" x14ac:dyDescent="0.2">
      <c r="AG1288" s="77"/>
      <c r="AJ1288" s="77"/>
    </row>
    <row r="1289" spans="33:36" s="73" customFormat="1" x14ac:dyDescent="0.2">
      <c r="AG1289" s="77"/>
      <c r="AJ1289" s="77"/>
    </row>
    <row r="1290" spans="33:36" s="73" customFormat="1" x14ac:dyDescent="0.2">
      <c r="AG1290" s="77"/>
      <c r="AJ1290" s="77"/>
    </row>
    <row r="1291" spans="33:36" s="73" customFormat="1" x14ac:dyDescent="0.2">
      <c r="AG1291" s="77"/>
      <c r="AJ1291" s="77"/>
    </row>
    <row r="1292" spans="33:36" s="73" customFormat="1" x14ac:dyDescent="0.2">
      <c r="AG1292" s="77"/>
      <c r="AJ1292" s="77"/>
    </row>
    <row r="1293" spans="33:36" s="73" customFormat="1" x14ac:dyDescent="0.2">
      <c r="AG1293" s="77"/>
      <c r="AJ1293" s="77"/>
    </row>
    <row r="1294" spans="33:36" s="73" customFormat="1" x14ac:dyDescent="0.2">
      <c r="AG1294" s="77"/>
      <c r="AJ1294" s="77"/>
    </row>
    <row r="1295" spans="33:36" s="73" customFormat="1" x14ac:dyDescent="0.2">
      <c r="AG1295" s="77"/>
      <c r="AJ1295" s="77"/>
    </row>
    <row r="1296" spans="33:36" s="73" customFormat="1" x14ac:dyDescent="0.2">
      <c r="AG1296" s="77"/>
      <c r="AJ1296" s="77"/>
    </row>
    <row r="1297" spans="1:40" s="73" customFormat="1" x14ac:dyDescent="0.2">
      <c r="AG1297" s="77"/>
      <c r="AJ1297" s="77"/>
    </row>
    <row r="1298" spans="1:40" s="73" customFormat="1" x14ac:dyDescent="0.2">
      <c r="AG1298" s="77"/>
      <c r="AJ1298" s="77"/>
    </row>
    <row r="1299" spans="1:40" s="73" customFormat="1" x14ac:dyDescent="0.2">
      <c r="AG1299" s="77"/>
      <c r="AJ1299" s="77"/>
    </row>
    <row r="1300" spans="1:40" s="73" customFormat="1" x14ac:dyDescent="0.2">
      <c r="AG1300" s="77"/>
      <c r="AJ1300" s="77"/>
    </row>
    <row r="1301" spans="1:40" x14ac:dyDescent="0.2">
      <c r="A1301" s="73"/>
      <c r="B1301" s="73"/>
      <c r="C1301" s="73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7"/>
      <c r="AH1301" s="73"/>
      <c r="AI1301" s="73"/>
      <c r="AJ1301" s="77"/>
      <c r="AK1301" s="73"/>
      <c r="AL1301" s="73"/>
      <c r="AM1301" s="73"/>
      <c r="AN1301" s="73"/>
    </row>
    <row r="1302" spans="1:40" x14ac:dyDescent="0.2">
      <c r="A1302" s="73"/>
      <c r="B1302" s="73"/>
      <c r="C1302" s="73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  <c r="Q1302" s="73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7"/>
      <c r="AH1302" s="73"/>
      <c r="AI1302" s="73"/>
      <c r="AJ1302" s="77"/>
      <c r="AK1302" s="73"/>
      <c r="AL1302" s="73"/>
      <c r="AM1302" s="73"/>
      <c r="AN1302" s="73"/>
    </row>
    <row r="1303" spans="1:40" x14ac:dyDescent="0.2">
      <c r="A1303" s="73"/>
      <c r="B1303" s="73"/>
      <c r="C1303" s="73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  <c r="Q1303" s="73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7"/>
      <c r="AH1303" s="73"/>
      <c r="AI1303" s="73"/>
      <c r="AJ1303" s="77"/>
      <c r="AK1303" s="73"/>
      <c r="AL1303" s="73"/>
      <c r="AM1303" s="73"/>
      <c r="AN1303" s="73"/>
    </row>
    <row r="1304" spans="1:40" x14ac:dyDescent="0.2">
      <c r="A1304" s="73"/>
      <c r="B1304" s="73"/>
      <c r="C1304" s="73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7"/>
      <c r="AH1304" s="73"/>
      <c r="AI1304" s="73"/>
      <c r="AJ1304" s="77"/>
      <c r="AK1304" s="73"/>
      <c r="AL1304" s="73"/>
      <c r="AM1304" s="73"/>
      <c r="AN1304" s="73"/>
    </row>
    <row r="1305" spans="1:40" x14ac:dyDescent="0.2">
      <c r="A1305" s="73"/>
      <c r="B1305" s="73"/>
      <c r="C1305" s="73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7"/>
      <c r="AH1305" s="73"/>
      <c r="AI1305" s="73"/>
      <c r="AJ1305" s="77"/>
      <c r="AK1305" s="73"/>
      <c r="AL1305" s="73"/>
      <c r="AM1305" s="73"/>
      <c r="AN1305" s="73"/>
    </row>
    <row r="1306" spans="1:40" x14ac:dyDescent="0.2">
      <c r="A1306" s="73"/>
      <c r="B1306" s="73"/>
      <c r="C1306" s="73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  <c r="Q1306" s="73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7"/>
      <c r="AH1306" s="73"/>
      <c r="AI1306" s="73"/>
      <c r="AJ1306" s="77"/>
      <c r="AK1306" s="73"/>
      <c r="AL1306" s="73"/>
      <c r="AM1306" s="73"/>
      <c r="AN1306" s="73"/>
    </row>
    <row r="1307" spans="1:40" x14ac:dyDescent="0.2">
      <c r="A1307" s="73"/>
      <c r="B1307" s="73"/>
      <c r="C1307" s="73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7"/>
      <c r="AH1307" s="73"/>
      <c r="AI1307" s="73"/>
      <c r="AJ1307" s="77"/>
      <c r="AK1307" s="73"/>
      <c r="AL1307" s="73"/>
      <c r="AM1307" s="73"/>
      <c r="AN1307" s="73"/>
    </row>
    <row r="1308" spans="1:40" x14ac:dyDescent="0.2">
      <c r="A1308" s="73"/>
      <c r="B1308" s="73"/>
      <c r="C1308" s="73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7"/>
      <c r="AH1308" s="73"/>
      <c r="AI1308" s="73"/>
      <c r="AJ1308" s="77"/>
      <c r="AK1308" s="73"/>
      <c r="AL1308" s="73"/>
      <c r="AM1308" s="73"/>
      <c r="AN1308" s="73"/>
    </row>
    <row r="1309" spans="1:40" x14ac:dyDescent="0.2">
      <c r="A1309" s="73"/>
      <c r="B1309" s="73"/>
      <c r="C1309" s="73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  <c r="Q1309" s="73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7"/>
      <c r="AH1309" s="73"/>
      <c r="AI1309" s="73"/>
      <c r="AJ1309" s="77"/>
      <c r="AK1309" s="73"/>
      <c r="AL1309" s="73"/>
      <c r="AM1309" s="73"/>
      <c r="AN1309" s="73"/>
    </row>
    <row r="1310" spans="1:40" x14ac:dyDescent="0.2">
      <c r="A1310" s="73"/>
      <c r="B1310" s="73"/>
      <c r="C1310" s="73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7"/>
      <c r="AH1310" s="73"/>
      <c r="AI1310" s="73"/>
      <c r="AJ1310" s="77"/>
      <c r="AK1310" s="73"/>
      <c r="AL1310" s="73"/>
      <c r="AM1310" s="73"/>
      <c r="AN1310" s="73"/>
    </row>
    <row r="1311" spans="1:40" x14ac:dyDescent="0.2">
      <c r="A1311" s="73"/>
      <c r="B1311" s="73"/>
      <c r="C1311" s="73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7"/>
      <c r="AH1311" s="73"/>
      <c r="AI1311" s="73"/>
      <c r="AJ1311" s="77"/>
      <c r="AK1311" s="73"/>
      <c r="AL1311" s="73"/>
      <c r="AM1311" s="73"/>
      <c r="AN1311" s="73"/>
    </row>
    <row r="1312" spans="1:40" x14ac:dyDescent="0.2">
      <c r="A1312" s="73"/>
      <c r="B1312" s="73"/>
      <c r="C1312" s="73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7"/>
      <c r="AH1312" s="73"/>
      <c r="AI1312" s="73"/>
      <c r="AJ1312" s="77"/>
      <c r="AK1312" s="73"/>
      <c r="AL1312" s="73"/>
      <c r="AM1312" s="73"/>
      <c r="AN1312" s="73"/>
    </row>
    <row r="1313" spans="1:40" x14ac:dyDescent="0.2">
      <c r="A1313" s="73"/>
      <c r="B1313" s="73"/>
      <c r="C1313" s="73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7"/>
      <c r="AH1313" s="73"/>
      <c r="AI1313" s="73"/>
      <c r="AJ1313" s="77"/>
      <c r="AK1313" s="73"/>
      <c r="AL1313" s="73"/>
      <c r="AM1313" s="73"/>
      <c r="AN1313" s="73"/>
    </row>
    <row r="1314" spans="1:40" x14ac:dyDescent="0.2">
      <c r="A1314" s="73"/>
      <c r="B1314" s="73"/>
      <c r="C1314" s="73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7"/>
      <c r="AH1314" s="73"/>
      <c r="AI1314" s="73"/>
      <c r="AJ1314" s="77"/>
      <c r="AK1314" s="73"/>
      <c r="AL1314" s="73"/>
      <c r="AM1314" s="73"/>
      <c r="AN1314" s="73"/>
    </row>
    <row r="1315" spans="1:40" x14ac:dyDescent="0.2">
      <c r="A1315" s="73"/>
      <c r="B1315" s="73"/>
      <c r="C1315" s="73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7"/>
      <c r="AH1315" s="73"/>
      <c r="AI1315" s="73"/>
      <c r="AJ1315" s="77"/>
      <c r="AK1315" s="73"/>
      <c r="AL1315" s="73"/>
      <c r="AM1315" s="73"/>
      <c r="AN1315" s="73"/>
    </row>
    <row r="1316" spans="1:40" x14ac:dyDescent="0.2">
      <c r="A1316" s="73"/>
      <c r="B1316" s="73"/>
      <c r="C1316" s="73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7"/>
      <c r="AH1316" s="73"/>
      <c r="AI1316" s="73"/>
      <c r="AJ1316" s="77"/>
      <c r="AK1316" s="73"/>
      <c r="AL1316" s="73"/>
      <c r="AM1316" s="73"/>
      <c r="AN1316" s="73"/>
    </row>
    <row r="1317" spans="1:40" x14ac:dyDescent="0.2">
      <c r="A1317" s="73"/>
      <c r="B1317" s="73"/>
      <c r="C1317" s="73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7"/>
      <c r="AH1317" s="73"/>
      <c r="AI1317" s="73"/>
      <c r="AJ1317" s="77"/>
      <c r="AK1317" s="73"/>
      <c r="AL1317" s="73"/>
      <c r="AM1317" s="73"/>
      <c r="AN1317" s="73"/>
    </row>
    <row r="1318" spans="1:40" x14ac:dyDescent="0.2">
      <c r="A1318" s="73"/>
      <c r="B1318" s="73"/>
      <c r="C1318" s="73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7"/>
      <c r="AH1318" s="73"/>
      <c r="AI1318" s="73"/>
      <c r="AJ1318" s="77"/>
      <c r="AK1318" s="73"/>
      <c r="AL1318" s="73"/>
      <c r="AM1318" s="73"/>
      <c r="AN1318" s="73"/>
    </row>
    <row r="1319" spans="1:40" x14ac:dyDescent="0.2">
      <c r="A1319" s="73"/>
      <c r="B1319" s="73"/>
      <c r="C1319" s="73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7"/>
      <c r="AH1319" s="73"/>
      <c r="AI1319" s="73"/>
      <c r="AJ1319" s="77"/>
      <c r="AK1319" s="73"/>
      <c r="AL1319" s="73"/>
      <c r="AM1319" s="73"/>
      <c r="AN1319" s="73"/>
    </row>
    <row r="1320" spans="1:40" x14ac:dyDescent="0.2">
      <c r="A1320" s="73"/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7"/>
      <c r="AH1320" s="73"/>
      <c r="AI1320" s="73"/>
      <c r="AJ1320" s="77"/>
      <c r="AK1320" s="73"/>
      <c r="AL1320" s="73"/>
      <c r="AM1320" s="73"/>
      <c r="AN1320" s="73"/>
    </row>
    <row r="1321" spans="1:40" x14ac:dyDescent="0.2">
      <c r="A1321" s="73"/>
      <c r="B1321" s="73"/>
      <c r="C1321" s="73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7"/>
      <c r="AH1321" s="73"/>
      <c r="AI1321" s="73"/>
      <c r="AJ1321" s="77"/>
      <c r="AK1321" s="73"/>
      <c r="AL1321" s="73"/>
      <c r="AM1321" s="73"/>
      <c r="AN1321" s="73"/>
    </row>
    <row r="1322" spans="1:40" x14ac:dyDescent="0.2">
      <c r="A1322" s="73"/>
      <c r="B1322" s="73"/>
      <c r="C1322" s="73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7"/>
      <c r="AH1322" s="73"/>
      <c r="AI1322" s="73"/>
      <c r="AJ1322" s="77"/>
      <c r="AK1322" s="73"/>
      <c r="AL1322" s="73"/>
      <c r="AM1322" s="73"/>
      <c r="AN1322" s="73"/>
    </row>
    <row r="1323" spans="1:40" x14ac:dyDescent="0.2">
      <c r="A1323" s="73"/>
      <c r="B1323" s="73"/>
      <c r="C1323" s="73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7"/>
      <c r="AH1323" s="73"/>
      <c r="AI1323" s="73"/>
      <c r="AJ1323" s="77"/>
      <c r="AK1323" s="73"/>
      <c r="AL1323" s="73"/>
      <c r="AM1323" s="73"/>
      <c r="AN1323" s="73"/>
    </row>
    <row r="1324" spans="1:40" x14ac:dyDescent="0.2">
      <c r="A1324" s="73"/>
      <c r="B1324" s="73"/>
      <c r="C1324" s="73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  <c r="Q1324" s="73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7"/>
      <c r="AH1324" s="73"/>
      <c r="AI1324" s="73"/>
      <c r="AJ1324" s="77"/>
      <c r="AK1324" s="73"/>
      <c r="AL1324" s="73"/>
      <c r="AM1324" s="73"/>
      <c r="AN1324" s="73"/>
    </row>
    <row r="1325" spans="1:40" x14ac:dyDescent="0.2">
      <c r="A1325" s="73"/>
      <c r="B1325" s="73"/>
      <c r="C1325" s="73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  <c r="Q1325" s="73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7"/>
      <c r="AH1325" s="73"/>
      <c r="AI1325" s="73"/>
      <c r="AJ1325" s="77"/>
      <c r="AK1325" s="73"/>
      <c r="AL1325" s="73"/>
      <c r="AM1325" s="73"/>
      <c r="AN1325" s="73"/>
    </row>
    <row r="1326" spans="1:40" x14ac:dyDescent="0.2">
      <c r="A1326" s="73"/>
      <c r="B1326" s="73"/>
      <c r="C1326" s="73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77"/>
      <c r="AH1326" s="73"/>
      <c r="AI1326" s="73"/>
      <c r="AJ1326" s="77"/>
      <c r="AK1326" s="73"/>
      <c r="AL1326" s="73"/>
      <c r="AM1326" s="73"/>
      <c r="AN1326" s="73"/>
    </row>
    <row r="1327" spans="1:40" x14ac:dyDescent="0.2">
      <c r="A1327" s="73"/>
      <c r="B1327" s="73"/>
      <c r="C1327" s="73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  <c r="Q1327" s="73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77"/>
      <c r="AH1327" s="73"/>
      <c r="AI1327" s="73"/>
      <c r="AJ1327" s="77"/>
      <c r="AK1327" s="73"/>
      <c r="AL1327" s="73"/>
      <c r="AM1327" s="73"/>
      <c r="AN1327" s="73"/>
    </row>
    <row r="1328" spans="1:40" x14ac:dyDescent="0.2">
      <c r="A1328" s="73"/>
      <c r="B1328" s="73"/>
      <c r="C1328" s="73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  <c r="Q1328" s="73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77"/>
      <c r="AH1328" s="73"/>
      <c r="AI1328" s="73"/>
      <c r="AJ1328" s="77"/>
      <c r="AK1328" s="73"/>
      <c r="AL1328" s="73"/>
      <c r="AM1328" s="73"/>
      <c r="AN1328" s="73"/>
    </row>
    <row r="1329" spans="1:40" x14ac:dyDescent="0.2">
      <c r="A1329" s="73"/>
      <c r="B1329" s="73"/>
      <c r="C1329" s="73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77"/>
      <c r="AH1329" s="73"/>
      <c r="AI1329" s="73"/>
      <c r="AJ1329" s="77"/>
      <c r="AK1329" s="73"/>
      <c r="AL1329" s="73"/>
      <c r="AM1329" s="73"/>
      <c r="AN1329" s="73"/>
    </row>
    <row r="1330" spans="1:40" x14ac:dyDescent="0.2">
      <c r="A1330" s="73"/>
      <c r="B1330" s="73"/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77"/>
      <c r="AH1330" s="73"/>
      <c r="AI1330" s="73"/>
      <c r="AJ1330" s="77"/>
      <c r="AK1330" s="73"/>
      <c r="AL1330" s="73"/>
      <c r="AM1330" s="73"/>
      <c r="AN1330" s="73"/>
    </row>
    <row r="1331" spans="1:40" x14ac:dyDescent="0.2">
      <c r="A1331" s="73"/>
      <c r="B1331" s="73"/>
      <c r="C1331" s="73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  <c r="Q1331" s="73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77"/>
      <c r="AH1331" s="73"/>
      <c r="AI1331" s="73"/>
      <c r="AJ1331" s="77"/>
      <c r="AK1331" s="73"/>
      <c r="AL1331" s="73"/>
      <c r="AM1331" s="73"/>
      <c r="AN1331" s="73"/>
    </row>
    <row r="1332" spans="1:40" x14ac:dyDescent="0.2">
      <c r="A1332" s="73"/>
      <c r="B1332" s="73"/>
      <c r="C1332" s="73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77"/>
      <c r="AH1332" s="73"/>
      <c r="AI1332" s="73"/>
      <c r="AJ1332" s="77"/>
      <c r="AK1332" s="73"/>
      <c r="AL1332" s="73"/>
      <c r="AM1332" s="73"/>
      <c r="AN1332" s="73"/>
    </row>
    <row r="1333" spans="1:40" x14ac:dyDescent="0.2">
      <c r="A1333" s="73"/>
      <c r="B1333" s="73"/>
      <c r="C1333" s="73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77"/>
      <c r="AH1333" s="73"/>
      <c r="AI1333" s="73"/>
      <c r="AJ1333" s="77"/>
      <c r="AK1333" s="73"/>
      <c r="AL1333" s="73"/>
      <c r="AM1333" s="73"/>
      <c r="AN1333" s="73"/>
    </row>
    <row r="1334" spans="1:40" x14ac:dyDescent="0.2">
      <c r="A1334" s="73"/>
      <c r="B1334" s="73"/>
      <c r="C1334" s="73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77"/>
      <c r="AH1334" s="73"/>
      <c r="AI1334" s="73"/>
      <c r="AJ1334" s="77"/>
      <c r="AK1334" s="73"/>
      <c r="AL1334" s="73"/>
      <c r="AM1334" s="73"/>
      <c r="AN1334" s="73"/>
    </row>
    <row r="1335" spans="1:40" x14ac:dyDescent="0.2">
      <c r="A1335" s="73"/>
      <c r="B1335" s="73"/>
      <c r="C1335" s="73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77"/>
      <c r="AH1335" s="73"/>
      <c r="AI1335" s="73"/>
      <c r="AJ1335" s="77"/>
      <c r="AK1335" s="73"/>
      <c r="AL1335" s="73"/>
      <c r="AM1335" s="73"/>
      <c r="AN1335" s="73"/>
    </row>
    <row r="1336" spans="1:40" x14ac:dyDescent="0.2">
      <c r="A1336" s="73"/>
      <c r="B1336" s="73"/>
      <c r="C1336" s="73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  <c r="Q1336" s="73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77"/>
      <c r="AH1336" s="73"/>
      <c r="AI1336" s="73"/>
      <c r="AJ1336" s="77"/>
      <c r="AK1336" s="73"/>
      <c r="AL1336" s="73"/>
      <c r="AM1336" s="73"/>
      <c r="AN1336" s="73"/>
    </row>
    <row r="1337" spans="1:40" x14ac:dyDescent="0.2">
      <c r="A1337" s="73"/>
      <c r="B1337" s="73"/>
      <c r="C1337" s="73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  <c r="Q1337" s="73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77"/>
      <c r="AH1337" s="73"/>
      <c r="AI1337" s="73"/>
      <c r="AJ1337" s="77"/>
      <c r="AK1337" s="73"/>
      <c r="AL1337" s="73"/>
      <c r="AM1337" s="73"/>
      <c r="AN1337" s="73"/>
    </row>
    <row r="1338" spans="1:40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90"/>
      <c r="AH1338" s="4"/>
      <c r="AI1338" s="4"/>
      <c r="AJ1338" s="90"/>
      <c r="AK1338" s="4"/>
      <c r="AL1338" s="4"/>
      <c r="AM1338" s="4"/>
      <c r="AN1338" s="4"/>
    </row>
    <row r="1339" spans="1:40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90"/>
      <c r="AH1339" s="4"/>
      <c r="AI1339" s="4"/>
      <c r="AJ1339" s="90"/>
      <c r="AK1339" s="4"/>
      <c r="AL1339" s="4"/>
      <c r="AM1339" s="4"/>
      <c r="AN1339" s="4"/>
    </row>
    <row r="1340" spans="1:40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90"/>
      <c r="AH1340" s="4"/>
      <c r="AI1340" s="4"/>
      <c r="AJ1340" s="90"/>
      <c r="AK1340" s="4"/>
      <c r="AL1340" s="4"/>
      <c r="AM1340" s="4"/>
      <c r="AN1340" s="4"/>
    </row>
    <row r="1341" spans="1:40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90"/>
      <c r="AH1341" s="4"/>
      <c r="AI1341" s="4"/>
      <c r="AJ1341" s="90"/>
      <c r="AK1341" s="4"/>
      <c r="AL1341" s="4"/>
      <c r="AM1341" s="4"/>
      <c r="AN1341" s="4"/>
    </row>
    <row r="1342" spans="1:40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90"/>
      <c r="AH1342" s="4"/>
      <c r="AI1342" s="4"/>
      <c r="AJ1342" s="90"/>
      <c r="AK1342" s="4"/>
      <c r="AL1342" s="4"/>
      <c r="AM1342" s="4"/>
      <c r="AN1342" s="4"/>
    </row>
    <row r="1343" spans="1:40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90"/>
      <c r="AH1343" s="4"/>
      <c r="AI1343" s="4"/>
      <c r="AJ1343" s="90"/>
      <c r="AK1343" s="4"/>
      <c r="AL1343" s="4"/>
      <c r="AM1343" s="4"/>
      <c r="AN1343" s="4"/>
    </row>
    <row r="1344" spans="1:40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90"/>
      <c r="AH1344" s="4"/>
      <c r="AI1344" s="4"/>
      <c r="AJ1344" s="90"/>
      <c r="AK1344" s="4"/>
      <c r="AL1344" s="4"/>
      <c r="AM1344" s="4"/>
      <c r="AN1344" s="4"/>
    </row>
    <row r="1345" spans="1:40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90"/>
      <c r="AH1345" s="4"/>
      <c r="AI1345" s="4"/>
      <c r="AJ1345" s="90"/>
      <c r="AK1345" s="4"/>
      <c r="AL1345" s="4"/>
      <c r="AM1345" s="4"/>
      <c r="AN1345" s="4"/>
    </row>
    <row r="1346" spans="1:40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90"/>
      <c r="AH1346" s="4"/>
      <c r="AI1346" s="4"/>
      <c r="AJ1346" s="90"/>
      <c r="AK1346" s="4"/>
      <c r="AL1346" s="4"/>
      <c r="AM1346" s="4"/>
      <c r="AN1346" s="4"/>
    </row>
    <row r="1347" spans="1:40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90"/>
      <c r="AH1347" s="4"/>
      <c r="AI1347" s="4"/>
      <c r="AJ1347" s="90"/>
      <c r="AK1347" s="4"/>
      <c r="AL1347" s="4"/>
      <c r="AM1347" s="4"/>
      <c r="AN1347" s="4"/>
    </row>
    <row r="1348" spans="1:40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90"/>
      <c r="AH1348" s="4"/>
      <c r="AI1348" s="4"/>
      <c r="AJ1348" s="90"/>
      <c r="AK1348" s="4"/>
      <c r="AL1348" s="4"/>
      <c r="AM1348" s="4"/>
      <c r="AN1348" s="4"/>
    </row>
    <row r="1349" spans="1:40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90"/>
      <c r="AH1349" s="4"/>
      <c r="AI1349" s="4"/>
      <c r="AJ1349" s="90"/>
      <c r="AK1349" s="4"/>
      <c r="AL1349" s="4"/>
      <c r="AM1349" s="4"/>
      <c r="AN1349" s="4"/>
    </row>
    <row r="1350" spans="1:40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90"/>
      <c r="AH1350" s="4"/>
      <c r="AI1350" s="4"/>
      <c r="AJ1350" s="90"/>
      <c r="AK1350" s="4"/>
      <c r="AL1350" s="4"/>
      <c r="AM1350" s="4"/>
      <c r="AN1350" s="4"/>
    </row>
    <row r="1351" spans="1:40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90"/>
      <c r="AH1351" s="4"/>
      <c r="AI1351" s="4"/>
      <c r="AJ1351" s="90"/>
      <c r="AK1351" s="4"/>
      <c r="AL1351" s="4"/>
      <c r="AM1351" s="4"/>
      <c r="AN1351" s="4"/>
    </row>
    <row r="1352" spans="1:40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90"/>
      <c r="AH1352" s="4"/>
      <c r="AI1352" s="4"/>
      <c r="AJ1352" s="90"/>
      <c r="AK1352" s="4"/>
      <c r="AL1352" s="4"/>
      <c r="AM1352" s="4"/>
      <c r="AN1352" s="4"/>
    </row>
    <row r="1353" spans="1:40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90"/>
      <c r="AH1353" s="4"/>
      <c r="AI1353" s="4"/>
      <c r="AJ1353" s="90"/>
      <c r="AK1353" s="4"/>
      <c r="AL1353" s="4"/>
      <c r="AM1353" s="4"/>
      <c r="AN1353" s="4"/>
    </row>
    <row r="1354" spans="1:40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90"/>
      <c r="AH1354" s="4"/>
      <c r="AI1354" s="4"/>
      <c r="AJ1354" s="90"/>
      <c r="AK1354" s="4"/>
      <c r="AL1354" s="4"/>
      <c r="AM1354" s="4"/>
      <c r="AN1354" s="4"/>
    </row>
    <row r="1355" spans="1:40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90"/>
      <c r="AH1355" s="4"/>
      <c r="AI1355" s="4"/>
      <c r="AJ1355" s="90"/>
      <c r="AK1355" s="4"/>
      <c r="AL1355" s="4"/>
      <c r="AM1355" s="4"/>
      <c r="AN1355" s="4"/>
    </row>
    <row r="1356" spans="1:40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90"/>
      <c r="AH1356" s="4"/>
      <c r="AI1356" s="4"/>
      <c r="AJ1356" s="90"/>
      <c r="AK1356" s="4"/>
      <c r="AL1356" s="4"/>
      <c r="AM1356" s="4"/>
      <c r="AN1356" s="4"/>
    </row>
    <row r="1357" spans="1:40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90"/>
      <c r="AH1357" s="4"/>
      <c r="AI1357" s="4"/>
      <c r="AJ1357" s="90"/>
      <c r="AK1357" s="4"/>
      <c r="AL1357" s="4"/>
      <c r="AM1357" s="4"/>
      <c r="AN1357" s="4"/>
    </row>
    <row r="1358" spans="1:40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90"/>
      <c r="AH1358" s="4"/>
      <c r="AI1358" s="4"/>
      <c r="AJ1358" s="90"/>
      <c r="AK1358" s="4"/>
      <c r="AL1358" s="4"/>
      <c r="AM1358" s="4"/>
      <c r="AN1358" s="4"/>
    </row>
    <row r="1359" spans="1:40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90"/>
      <c r="AH1359" s="4"/>
      <c r="AI1359" s="4"/>
      <c r="AJ1359" s="90"/>
      <c r="AK1359" s="4"/>
      <c r="AL1359" s="4"/>
      <c r="AM1359" s="4"/>
      <c r="AN1359" s="4"/>
    </row>
    <row r="1360" spans="1:40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90"/>
      <c r="AH1360" s="4"/>
      <c r="AI1360" s="4"/>
      <c r="AJ1360" s="90"/>
      <c r="AK1360" s="4"/>
      <c r="AL1360" s="4"/>
      <c r="AM1360" s="4"/>
      <c r="AN1360" s="4"/>
    </row>
    <row r="1361" spans="1:40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90"/>
      <c r="AH1361" s="4"/>
      <c r="AI1361" s="4"/>
      <c r="AJ1361" s="90"/>
      <c r="AK1361" s="4"/>
      <c r="AL1361" s="4"/>
      <c r="AM1361" s="4"/>
      <c r="AN1361" s="4"/>
    </row>
    <row r="1362" spans="1:40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90"/>
      <c r="AH1362" s="4"/>
      <c r="AI1362" s="4"/>
      <c r="AJ1362" s="90"/>
      <c r="AK1362" s="4"/>
      <c r="AL1362" s="4"/>
      <c r="AM1362" s="4"/>
      <c r="AN1362" s="4"/>
    </row>
    <row r="1363" spans="1:40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90"/>
      <c r="AH1363" s="4"/>
      <c r="AI1363" s="4"/>
      <c r="AJ1363" s="90"/>
      <c r="AK1363" s="4"/>
      <c r="AL1363" s="4"/>
      <c r="AM1363" s="4"/>
      <c r="AN1363" s="4"/>
    </row>
    <row r="1364" spans="1:40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90"/>
      <c r="AH1364" s="4"/>
      <c r="AI1364" s="4"/>
      <c r="AJ1364" s="90"/>
      <c r="AK1364" s="4"/>
      <c r="AL1364" s="4"/>
      <c r="AM1364" s="4"/>
      <c r="AN1364" s="4"/>
    </row>
    <row r="1365" spans="1:40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90"/>
      <c r="AH1365" s="4"/>
      <c r="AI1365" s="4"/>
      <c r="AJ1365" s="90"/>
      <c r="AK1365" s="4"/>
      <c r="AL1365" s="4"/>
      <c r="AM1365" s="4"/>
      <c r="AN1365" s="4"/>
    </row>
    <row r="1366" spans="1:40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90"/>
      <c r="AH1366" s="4"/>
      <c r="AI1366" s="4"/>
      <c r="AJ1366" s="90"/>
      <c r="AK1366" s="4"/>
      <c r="AL1366" s="4"/>
      <c r="AM1366" s="4"/>
      <c r="AN1366" s="4"/>
    </row>
    <row r="1367" spans="1:40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90"/>
      <c r="AH1367" s="4"/>
      <c r="AI1367" s="4"/>
      <c r="AJ1367" s="90"/>
      <c r="AK1367" s="4"/>
      <c r="AL1367" s="4"/>
      <c r="AM1367" s="4"/>
      <c r="AN1367" s="4"/>
    </row>
    <row r="1368" spans="1:40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90"/>
      <c r="AH1368" s="4"/>
      <c r="AI1368" s="4"/>
      <c r="AJ1368" s="90"/>
      <c r="AK1368" s="4"/>
      <c r="AL1368" s="4"/>
      <c r="AM1368" s="4"/>
      <c r="AN1368" s="4"/>
    </row>
    <row r="1369" spans="1:40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90"/>
      <c r="AH1369" s="4"/>
      <c r="AI1369" s="4"/>
      <c r="AJ1369" s="90"/>
      <c r="AK1369" s="4"/>
      <c r="AL1369" s="4"/>
      <c r="AM1369" s="4"/>
      <c r="AN1369" s="4"/>
    </row>
    <row r="1370" spans="1:40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90"/>
      <c r="AH1370" s="4"/>
      <c r="AI1370" s="4"/>
      <c r="AJ1370" s="90"/>
      <c r="AK1370" s="4"/>
      <c r="AL1370" s="4"/>
      <c r="AM1370" s="4"/>
      <c r="AN1370" s="4"/>
    </row>
    <row r="1371" spans="1:40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90"/>
      <c r="AH1371" s="4"/>
      <c r="AI1371" s="4"/>
      <c r="AJ1371" s="90"/>
      <c r="AK1371" s="4"/>
      <c r="AL1371" s="4"/>
      <c r="AM1371" s="4"/>
      <c r="AN1371" s="4"/>
    </row>
    <row r="1372" spans="1:40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90"/>
      <c r="AH1372" s="4"/>
      <c r="AI1372" s="4"/>
      <c r="AJ1372" s="90"/>
      <c r="AK1372" s="4"/>
      <c r="AL1372" s="4"/>
      <c r="AM1372" s="4"/>
      <c r="AN1372" s="4"/>
    </row>
    <row r="1373" spans="1:40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90"/>
      <c r="AH1373" s="4"/>
      <c r="AI1373" s="4"/>
      <c r="AJ1373" s="90"/>
      <c r="AK1373" s="4"/>
      <c r="AL1373" s="4"/>
      <c r="AM1373" s="4"/>
      <c r="AN1373" s="4"/>
    </row>
    <row r="1374" spans="1:40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90"/>
      <c r="AH1374" s="4"/>
      <c r="AI1374" s="4"/>
      <c r="AJ1374" s="90"/>
      <c r="AK1374" s="4"/>
      <c r="AL1374" s="4"/>
      <c r="AM1374" s="4"/>
      <c r="AN1374" s="4"/>
    </row>
    <row r="1375" spans="1:40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90"/>
      <c r="AH1375" s="4"/>
      <c r="AI1375" s="4"/>
      <c r="AJ1375" s="90"/>
      <c r="AK1375" s="4"/>
      <c r="AL1375" s="4"/>
      <c r="AM1375" s="4"/>
      <c r="AN1375" s="4"/>
    </row>
    <row r="1376" spans="1:40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90"/>
      <c r="AH1376" s="4"/>
      <c r="AI1376" s="4"/>
      <c r="AJ1376" s="90"/>
      <c r="AK1376" s="4"/>
      <c r="AL1376" s="4"/>
      <c r="AM1376" s="4"/>
      <c r="AN1376" s="4"/>
    </row>
    <row r="1377" spans="1:40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90"/>
      <c r="AH1377" s="4"/>
      <c r="AI1377" s="4"/>
      <c r="AJ1377" s="90"/>
      <c r="AK1377" s="4"/>
      <c r="AL1377" s="4"/>
      <c r="AM1377" s="4"/>
      <c r="AN1377" s="4"/>
    </row>
    <row r="1378" spans="1:40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90"/>
      <c r="AH1378" s="4"/>
      <c r="AI1378" s="4"/>
      <c r="AJ1378" s="90"/>
      <c r="AK1378" s="4"/>
      <c r="AL1378" s="4"/>
      <c r="AM1378" s="4"/>
      <c r="AN1378" s="4"/>
    </row>
    <row r="1379" spans="1:40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90"/>
      <c r="AH1379" s="4"/>
      <c r="AI1379" s="4"/>
      <c r="AJ1379" s="90"/>
      <c r="AK1379" s="4"/>
      <c r="AL1379" s="4"/>
      <c r="AM1379" s="4"/>
      <c r="AN1379" s="4"/>
    </row>
    <row r="1380" spans="1:40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90"/>
      <c r="AH1380" s="4"/>
      <c r="AI1380" s="4"/>
      <c r="AJ1380" s="90"/>
      <c r="AK1380" s="4"/>
      <c r="AL1380" s="4"/>
      <c r="AM1380" s="4"/>
      <c r="AN1380" s="4"/>
    </row>
    <row r="1381" spans="1:40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90"/>
      <c r="AH1381" s="4"/>
      <c r="AI1381" s="4"/>
      <c r="AJ1381" s="90"/>
      <c r="AK1381" s="4"/>
      <c r="AL1381" s="4"/>
      <c r="AM1381" s="4"/>
      <c r="AN1381" s="4"/>
    </row>
    <row r="1382" spans="1:40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90"/>
      <c r="AH1382" s="4"/>
      <c r="AI1382" s="4"/>
      <c r="AJ1382" s="90"/>
      <c r="AK1382" s="4"/>
      <c r="AL1382" s="4"/>
      <c r="AM1382" s="4"/>
      <c r="AN1382" s="4"/>
    </row>
    <row r="1383" spans="1:40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90"/>
      <c r="AH1383" s="4"/>
      <c r="AI1383" s="4"/>
      <c r="AJ1383" s="90"/>
      <c r="AK1383" s="4"/>
      <c r="AL1383" s="4"/>
      <c r="AM1383" s="4"/>
      <c r="AN1383" s="4"/>
    </row>
    <row r="1384" spans="1:40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90"/>
      <c r="AH1384" s="4"/>
      <c r="AI1384" s="4"/>
      <c r="AJ1384" s="90"/>
      <c r="AK1384" s="4"/>
      <c r="AL1384" s="4"/>
      <c r="AM1384" s="4"/>
      <c r="AN1384" s="4"/>
    </row>
    <row r="1385" spans="1:40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90"/>
      <c r="AH1385" s="4"/>
      <c r="AI1385" s="4"/>
      <c r="AJ1385" s="90"/>
      <c r="AK1385" s="4"/>
      <c r="AL1385" s="4"/>
      <c r="AM1385" s="4"/>
      <c r="AN1385" s="4"/>
    </row>
    <row r="1386" spans="1:40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90"/>
      <c r="AH1386" s="4"/>
      <c r="AI1386" s="4"/>
      <c r="AJ1386" s="90"/>
      <c r="AK1386" s="4"/>
      <c r="AL1386" s="4"/>
      <c r="AM1386" s="4"/>
      <c r="AN1386" s="4"/>
    </row>
    <row r="1387" spans="1:40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90"/>
      <c r="AH1387" s="4"/>
      <c r="AI1387" s="4"/>
      <c r="AJ1387" s="90"/>
      <c r="AK1387" s="4"/>
      <c r="AL1387" s="4"/>
      <c r="AM1387" s="4"/>
      <c r="AN1387" s="4"/>
    </row>
    <row r="1388" spans="1:40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90"/>
      <c r="AH1388" s="4"/>
      <c r="AI1388" s="4"/>
      <c r="AJ1388" s="90"/>
      <c r="AK1388" s="4"/>
      <c r="AL1388" s="4"/>
      <c r="AM1388" s="4"/>
      <c r="AN1388" s="4"/>
    </row>
    <row r="1389" spans="1:40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90"/>
      <c r="AH1389" s="4"/>
      <c r="AI1389" s="4"/>
      <c r="AJ1389" s="90"/>
      <c r="AK1389" s="4"/>
      <c r="AL1389" s="4"/>
      <c r="AM1389" s="4"/>
      <c r="AN1389" s="4"/>
    </row>
    <row r="1390" spans="1:40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90"/>
      <c r="AH1390" s="4"/>
      <c r="AI1390" s="4"/>
      <c r="AJ1390" s="90"/>
      <c r="AK1390" s="4"/>
      <c r="AL1390" s="4"/>
      <c r="AM1390" s="4"/>
      <c r="AN1390" s="4"/>
    </row>
    <row r="1391" spans="1:40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90"/>
      <c r="AH1391" s="4"/>
      <c r="AI1391" s="4"/>
      <c r="AJ1391" s="90"/>
      <c r="AK1391" s="4"/>
      <c r="AL1391" s="4"/>
      <c r="AM1391" s="4"/>
      <c r="AN1391" s="4"/>
    </row>
    <row r="1392" spans="1:40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90"/>
      <c r="AH1392" s="4"/>
      <c r="AI1392" s="4"/>
      <c r="AJ1392" s="90"/>
      <c r="AK1392" s="4"/>
      <c r="AL1392" s="4"/>
      <c r="AM1392" s="4"/>
      <c r="AN1392" s="4"/>
    </row>
    <row r="1393" spans="1:40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90"/>
      <c r="AH1393" s="4"/>
      <c r="AI1393" s="4"/>
      <c r="AJ1393" s="90"/>
      <c r="AK1393" s="4"/>
      <c r="AL1393" s="4"/>
      <c r="AM1393" s="4"/>
      <c r="AN1393" s="4"/>
    </row>
    <row r="1394" spans="1:40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90"/>
      <c r="AH1394" s="4"/>
      <c r="AI1394" s="4"/>
      <c r="AJ1394" s="90"/>
      <c r="AK1394" s="4"/>
      <c r="AL1394" s="4"/>
      <c r="AM1394" s="4"/>
      <c r="AN1394" s="4"/>
    </row>
    <row r="1395" spans="1:40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90"/>
      <c r="AH1395" s="4"/>
      <c r="AI1395" s="4"/>
      <c r="AJ1395" s="90"/>
      <c r="AK1395" s="4"/>
      <c r="AL1395" s="4"/>
      <c r="AM1395" s="4"/>
      <c r="AN1395" s="4"/>
    </row>
    <row r="1396" spans="1:40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90"/>
      <c r="AH1396" s="4"/>
      <c r="AI1396" s="4"/>
      <c r="AJ1396" s="90"/>
      <c r="AK1396" s="4"/>
      <c r="AL1396" s="4"/>
      <c r="AM1396" s="4"/>
      <c r="AN1396" s="4"/>
    </row>
    <row r="1397" spans="1:40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90"/>
      <c r="AH1397" s="4"/>
      <c r="AI1397" s="4"/>
      <c r="AJ1397" s="90"/>
      <c r="AK1397" s="4"/>
      <c r="AL1397" s="4"/>
      <c r="AM1397" s="4"/>
      <c r="AN1397" s="4"/>
    </row>
    <row r="1398" spans="1:40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90"/>
      <c r="AH1398" s="4"/>
      <c r="AI1398" s="4"/>
      <c r="AJ1398" s="90"/>
      <c r="AK1398" s="4"/>
      <c r="AL1398" s="4"/>
      <c r="AM1398" s="4"/>
      <c r="AN1398" s="4"/>
    </row>
    <row r="1399" spans="1:40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90"/>
      <c r="AH1399" s="4"/>
      <c r="AI1399" s="4"/>
      <c r="AJ1399" s="90"/>
      <c r="AK1399" s="4"/>
      <c r="AL1399" s="4"/>
      <c r="AM1399" s="4"/>
      <c r="AN1399" s="4"/>
    </row>
    <row r="1400" spans="1:40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90"/>
      <c r="AH1400" s="4"/>
      <c r="AI1400" s="4"/>
      <c r="AJ1400" s="90"/>
      <c r="AK1400" s="4"/>
      <c r="AL1400" s="4"/>
      <c r="AM1400" s="4"/>
      <c r="AN1400" s="4"/>
    </row>
    <row r="1401" spans="1:40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90"/>
      <c r="AH1401" s="4"/>
      <c r="AI1401" s="4"/>
      <c r="AJ1401" s="90"/>
      <c r="AK1401" s="4"/>
      <c r="AL1401" s="4"/>
      <c r="AM1401" s="4"/>
      <c r="AN1401" s="4"/>
    </row>
    <row r="1402" spans="1:40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90"/>
      <c r="AH1402" s="4"/>
      <c r="AI1402" s="4"/>
      <c r="AJ1402" s="90"/>
      <c r="AK1402" s="4"/>
      <c r="AL1402" s="4"/>
      <c r="AM1402" s="4"/>
      <c r="AN1402" s="4"/>
    </row>
    <row r="1403" spans="1:40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90"/>
      <c r="AH1403" s="4"/>
      <c r="AI1403" s="4"/>
      <c r="AJ1403" s="90"/>
      <c r="AK1403" s="4"/>
      <c r="AL1403" s="4"/>
      <c r="AM1403" s="4"/>
      <c r="AN1403" s="4"/>
    </row>
    <row r="1404" spans="1:40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90"/>
      <c r="AH1404" s="4"/>
      <c r="AI1404" s="4"/>
      <c r="AJ1404" s="90"/>
      <c r="AK1404" s="4"/>
      <c r="AL1404" s="4"/>
      <c r="AM1404" s="4"/>
      <c r="AN1404" s="4"/>
    </row>
    <row r="1405" spans="1:40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90"/>
      <c r="AH1405" s="4"/>
      <c r="AI1405" s="4"/>
      <c r="AJ1405" s="90"/>
      <c r="AK1405" s="4"/>
      <c r="AL1405" s="4"/>
      <c r="AM1405" s="4"/>
      <c r="AN1405" s="4"/>
    </row>
    <row r="1406" spans="1:40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90"/>
      <c r="AH1406" s="4"/>
      <c r="AI1406" s="4"/>
      <c r="AJ1406" s="90"/>
      <c r="AK1406" s="4"/>
      <c r="AL1406" s="4"/>
      <c r="AM1406" s="4"/>
      <c r="AN1406" s="4"/>
    </row>
    <row r="1407" spans="1:40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90"/>
      <c r="AH1407" s="4"/>
      <c r="AI1407" s="4"/>
      <c r="AJ1407" s="90"/>
      <c r="AK1407" s="4"/>
      <c r="AL1407" s="4"/>
      <c r="AM1407" s="4"/>
      <c r="AN1407" s="4"/>
    </row>
    <row r="1408" spans="1:40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90"/>
      <c r="AH1408" s="4"/>
      <c r="AI1408" s="4"/>
      <c r="AJ1408" s="90"/>
      <c r="AK1408" s="4"/>
      <c r="AL1408" s="4"/>
      <c r="AM1408" s="4"/>
      <c r="AN1408" s="4"/>
    </row>
    <row r="1409" spans="1:40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90"/>
      <c r="AH1409" s="4"/>
      <c r="AI1409" s="4"/>
      <c r="AJ1409" s="90"/>
      <c r="AK1409" s="4"/>
      <c r="AL1409" s="4"/>
      <c r="AM1409" s="4"/>
      <c r="AN1409" s="4"/>
    </row>
    <row r="1410" spans="1:40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90"/>
      <c r="AH1410" s="4"/>
      <c r="AI1410" s="4"/>
      <c r="AJ1410" s="90"/>
      <c r="AK1410" s="4"/>
      <c r="AL1410" s="4"/>
      <c r="AM1410" s="4"/>
      <c r="AN1410" s="4"/>
    </row>
    <row r="1411" spans="1:40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90"/>
      <c r="AH1411" s="4"/>
      <c r="AI1411" s="4"/>
      <c r="AJ1411" s="90"/>
      <c r="AK1411" s="4"/>
      <c r="AL1411" s="4"/>
      <c r="AM1411" s="4"/>
      <c r="AN1411" s="4"/>
    </row>
    <row r="1412" spans="1:40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90"/>
      <c r="AH1412" s="4"/>
      <c r="AI1412" s="4"/>
      <c r="AJ1412" s="90"/>
      <c r="AK1412" s="4"/>
      <c r="AL1412" s="4"/>
      <c r="AM1412" s="4"/>
      <c r="AN1412" s="4"/>
    </row>
    <row r="1413" spans="1:40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90"/>
      <c r="AH1413" s="4"/>
      <c r="AI1413" s="4"/>
      <c r="AJ1413" s="90"/>
      <c r="AK1413" s="4"/>
      <c r="AL1413" s="4"/>
      <c r="AM1413" s="4"/>
      <c r="AN1413" s="4"/>
    </row>
    <row r="1414" spans="1:40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90"/>
      <c r="AH1414" s="4"/>
      <c r="AI1414" s="4"/>
      <c r="AJ1414" s="90"/>
      <c r="AK1414" s="4"/>
      <c r="AL1414" s="4"/>
      <c r="AM1414" s="4"/>
      <c r="AN1414" s="4"/>
    </row>
    <row r="1415" spans="1:40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90"/>
      <c r="AH1415" s="4"/>
      <c r="AI1415" s="4"/>
      <c r="AJ1415" s="90"/>
      <c r="AK1415" s="4"/>
      <c r="AL1415" s="4"/>
      <c r="AM1415" s="4"/>
      <c r="AN1415" s="4"/>
    </row>
    <row r="1416" spans="1:40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90"/>
      <c r="AH1416" s="4"/>
      <c r="AI1416" s="4"/>
      <c r="AJ1416" s="90"/>
      <c r="AK1416" s="4"/>
      <c r="AL1416" s="4"/>
      <c r="AM1416" s="4"/>
      <c r="AN1416" s="4"/>
    </row>
    <row r="1417" spans="1:40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90"/>
      <c r="AH1417" s="4"/>
      <c r="AI1417" s="4"/>
      <c r="AJ1417" s="90"/>
      <c r="AK1417" s="4"/>
      <c r="AL1417" s="4"/>
      <c r="AM1417" s="4"/>
      <c r="AN1417" s="4"/>
    </row>
    <row r="1418" spans="1:40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90"/>
      <c r="AH1418" s="4"/>
      <c r="AI1418" s="4"/>
      <c r="AJ1418" s="90"/>
      <c r="AK1418" s="4"/>
      <c r="AL1418" s="4"/>
      <c r="AM1418" s="4"/>
      <c r="AN1418" s="4"/>
    </row>
    <row r="1419" spans="1:40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90"/>
      <c r="AH1419" s="4"/>
      <c r="AI1419" s="4"/>
      <c r="AJ1419" s="90"/>
      <c r="AK1419" s="4"/>
      <c r="AL1419" s="4"/>
      <c r="AM1419" s="4"/>
      <c r="AN1419" s="4"/>
    </row>
    <row r="1420" spans="1:40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90"/>
      <c r="AH1420" s="4"/>
      <c r="AI1420" s="4"/>
      <c r="AJ1420" s="90"/>
      <c r="AK1420" s="4"/>
      <c r="AL1420" s="4"/>
      <c r="AM1420" s="4"/>
      <c r="AN1420" s="4"/>
    </row>
    <row r="1421" spans="1:40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90"/>
      <c r="AH1421" s="4"/>
      <c r="AI1421" s="4"/>
      <c r="AJ1421" s="90"/>
      <c r="AK1421" s="4"/>
      <c r="AL1421" s="4"/>
      <c r="AM1421" s="4"/>
      <c r="AN1421" s="4"/>
    </row>
    <row r="1422" spans="1:40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90"/>
      <c r="AH1422" s="4"/>
      <c r="AI1422" s="4"/>
      <c r="AJ1422" s="90"/>
      <c r="AK1422" s="4"/>
      <c r="AL1422" s="4"/>
      <c r="AM1422" s="4"/>
      <c r="AN1422" s="4"/>
    </row>
    <row r="1423" spans="1:40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90"/>
      <c r="AH1423" s="4"/>
      <c r="AI1423" s="4"/>
      <c r="AJ1423" s="90"/>
      <c r="AK1423" s="4"/>
      <c r="AL1423" s="4"/>
      <c r="AM1423" s="4"/>
      <c r="AN1423" s="4"/>
    </row>
    <row r="1424" spans="1:40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90"/>
      <c r="AH1424" s="4"/>
      <c r="AI1424" s="4"/>
      <c r="AJ1424" s="90"/>
      <c r="AK1424" s="4"/>
      <c r="AL1424" s="4"/>
      <c r="AM1424" s="4"/>
      <c r="AN1424" s="4"/>
    </row>
    <row r="1425" spans="1:40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90"/>
      <c r="AH1425" s="4"/>
      <c r="AI1425" s="4"/>
      <c r="AJ1425" s="90"/>
      <c r="AK1425" s="4"/>
      <c r="AL1425" s="4"/>
      <c r="AM1425" s="4"/>
      <c r="AN1425" s="4"/>
    </row>
    <row r="1426" spans="1:40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90"/>
      <c r="AH1426" s="4"/>
      <c r="AI1426" s="4"/>
      <c r="AJ1426" s="90"/>
      <c r="AK1426" s="4"/>
      <c r="AL1426" s="4"/>
      <c r="AM1426" s="4"/>
      <c r="AN1426" s="4"/>
    </row>
    <row r="1427" spans="1:40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90"/>
      <c r="AH1427" s="4"/>
      <c r="AI1427" s="4"/>
      <c r="AJ1427" s="90"/>
      <c r="AK1427" s="4"/>
      <c r="AL1427" s="4"/>
      <c r="AM1427" s="4"/>
      <c r="AN1427" s="4"/>
    </row>
    <row r="1428" spans="1:40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90"/>
      <c r="AH1428" s="4"/>
      <c r="AI1428" s="4"/>
      <c r="AJ1428" s="90"/>
      <c r="AK1428" s="4"/>
      <c r="AL1428" s="4"/>
      <c r="AM1428" s="4"/>
      <c r="AN1428" s="4"/>
    </row>
    <row r="1429" spans="1:40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90"/>
      <c r="AH1429" s="4"/>
      <c r="AI1429" s="4"/>
      <c r="AJ1429" s="90"/>
      <c r="AK1429" s="4"/>
      <c r="AL1429" s="4"/>
      <c r="AM1429" s="4"/>
      <c r="AN1429" s="4"/>
    </row>
    <row r="1430" spans="1:40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90"/>
      <c r="AH1430" s="4"/>
      <c r="AI1430" s="4"/>
      <c r="AJ1430" s="90"/>
      <c r="AK1430" s="4"/>
      <c r="AL1430" s="4"/>
      <c r="AM1430" s="4"/>
      <c r="AN1430" s="4"/>
    </row>
    <row r="1431" spans="1:40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90"/>
      <c r="AH1431" s="4"/>
      <c r="AI1431" s="4"/>
      <c r="AJ1431" s="90"/>
      <c r="AK1431" s="4"/>
      <c r="AL1431" s="4"/>
      <c r="AM1431" s="4"/>
      <c r="AN1431" s="4"/>
    </row>
    <row r="1432" spans="1:40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90"/>
      <c r="AH1432" s="4"/>
      <c r="AI1432" s="4"/>
      <c r="AJ1432" s="90"/>
      <c r="AK1432" s="4"/>
      <c r="AL1432" s="4"/>
      <c r="AM1432" s="4"/>
      <c r="AN1432" s="4"/>
    </row>
    <row r="1433" spans="1:40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90"/>
      <c r="AH1433" s="4"/>
      <c r="AI1433" s="4"/>
      <c r="AJ1433" s="90"/>
      <c r="AK1433" s="4"/>
      <c r="AL1433" s="4"/>
      <c r="AM1433" s="4"/>
      <c r="AN1433" s="4"/>
    </row>
    <row r="1434" spans="1:40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90"/>
      <c r="AH1434" s="4"/>
      <c r="AI1434" s="4"/>
      <c r="AJ1434" s="90"/>
      <c r="AK1434" s="4"/>
      <c r="AL1434" s="4"/>
      <c r="AM1434" s="4"/>
      <c r="AN1434" s="4"/>
    </row>
    <row r="1435" spans="1:40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90"/>
      <c r="AH1435" s="4"/>
      <c r="AI1435" s="4"/>
      <c r="AJ1435" s="90"/>
      <c r="AK1435" s="4"/>
      <c r="AL1435" s="4"/>
      <c r="AM1435" s="4"/>
      <c r="AN1435" s="4"/>
    </row>
    <row r="1436" spans="1:40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90"/>
      <c r="AH1436" s="4"/>
      <c r="AI1436" s="4"/>
      <c r="AJ1436" s="90"/>
      <c r="AK1436" s="4"/>
      <c r="AL1436" s="4"/>
      <c r="AM1436" s="4"/>
      <c r="AN1436" s="4"/>
    </row>
    <row r="1437" spans="1:40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90"/>
      <c r="AH1437" s="4"/>
      <c r="AI1437" s="4"/>
      <c r="AJ1437" s="90"/>
      <c r="AK1437" s="4"/>
      <c r="AL1437" s="4"/>
      <c r="AM1437" s="4"/>
      <c r="AN1437" s="4"/>
    </row>
    <row r="1438" spans="1:40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90"/>
      <c r="AH1438" s="4"/>
      <c r="AI1438" s="4"/>
      <c r="AJ1438" s="90"/>
      <c r="AK1438" s="4"/>
      <c r="AL1438" s="4"/>
      <c r="AM1438" s="4"/>
      <c r="AN1438" s="4"/>
    </row>
    <row r="1439" spans="1:40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90"/>
      <c r="AH1439" s="4"/>
      <c r="AI1439" s="4"/>
      <c r="AJ1439" s="90"/>
      <c r="AK1439" s="4"/>
      <c r="AL1439" s="4"/>
      <c r="AM1439" s="4"/>
      <c r="AN1439" s="4"/>
    </row>
    <row r="1440" spans="1:40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90"/>
      <c r="AH1440" s="4"/>
      <c r="AI1440" s="4"/>
      <c r="AJ1440" s="90"/>
      <c r="AK1440" s="4"/>
      <c r="AL1440" s="4"/>
      <c r="AM1440" s="4"/>
      <c r="AN1440" s="4"/>
    </row>
    <row r="1441" spans="1:40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90"/>
      <c r="AH1441" s="4"/>
      <c r="AI1441" s="4"/>
      <c r="AJ1441" s="90"/>
      <c r="AK1441" s="4"/>
      <c r="AL1441" s="4"/>
      <c r="AM1441" s="4"/>
      <c r="AN1441" s="4"/>
    </row>
    <row r="1442" spans="1:40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90"/>
      <c r="AH1442" s="4"/>
      <c r="AI1442" s="4"/>
      <c r="AJ1442" s="90"/>
      <c r="AK1442" s="4"/>
      <c r="AL1442" s="4"/>
      <c r="AM1442" s="4"/>
      <c r="AN1442" s="4"/>
    </row>
    <row r="1443" spans="1:40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90"/>
      <c r="AH1443" s="4"/>
      <c r="AI1443" s="4"/>
      <c r="AJ1443" s="90"/>
      <c r="AK1443" s="4"/>
      <c r="AL1443" s="4"/>
      <c r="AM1443" s="4"/>
      <c r="AN1443" s="4"/>
    </row>
    <row r="1444" spans="1:40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90"/>
      <c r="AH1444" s="4"/>
      <c r="AI1444" s="4"/>
      <c r="AJ1444" s="90"/>
      <c r="AK1444" s="4"/>
      <c r="AL1444" s="4"/>
      <c r="AM1444" s="4"/>
      <c r="AN1444" s="4"/>
    </row>
    <row r="1445" spans="1:40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90"/>
      <c r="AH1445" s="4"/>
      <c r="AI1445" s="4"/>
      <c r="AJ1445" s="90"/>
      <c r="AK1445" s="4"/>
      <c r="AL1445" s="4"/>
      <c r="AM1445" s="4"/>
      <c r="AN1445" s="4"/>
    </row>
    <row r="1446" spans="1:40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90"/>
      <c r="AH1446" s="4"/>
      <c r="AI1446" s="4"/>
      <c r="AJ1446" s="90"/>
      <c r="AK1446" s="4"/>
      <c r="AL1446" s="4"/>
      <c r="AM1446" s="4"/>
      <c r="AN1446" s="4"/>
    </row>
    <row r="1447" spans="1:40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90"/>
      <c r="AH1447" s="4"/>
      <c r="AI1447" s="4"/>
      <c r="AJ1447" s="90"/>
      <c r="AK1447" s="4"/>
      <c r="AL1447" s="4"/>
      <c r="AM1447" s="4"/>
      <c r="AN1447" s="4"/>
    </row>
    <row r="1448" spans="1:40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90"/>
      <c r="AH1448" s="4"/>
      <c r="AI1448" s="4"/>
      <c r="AJ1448" s="90"/>
      <c r="AK1448" s="4"/>
      <c r="AL1448" s="4"/>
      <c r="AM1448" s="4"/>
      <c r="AN1448" s="4"/>
    </row>
    <row r="1449" spans="1:40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90"/>
      <c r="AH1449" s="4"/>
      <c r="AI1449" s="4"/>
      <c r="AJ1449" s="90"/>
      <c r="AK1449" s="4"/>
      <c r="AL1449" s="4"/>
      <c r="AM1449" s="4"/>
      <c r="AN1449" s="4"/>
    </row>
    <row r="1450" spans="1:40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90"/>
      <c r="AH1450" s="4"/>
      <c r="AI1450" s="4"/>
      <c r="AJ1450" s="90"/>
      <c r="AK1450" s="4"/>
      <c r="AL1450" s="4"/>
      <c r="AM1450" s="4"/>
      <c r="AN1450" s="4"/>
    </row>
    <row r="1451" spans="1:40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90"/>
      <c r="AH1451" s="4"/>
      <c r="AI1451" s="4"/>
      <c r="AJ1451" s="90"/>
      <c r="AK1451" s="4"/>
      <c r="AL1451" s="4"/>
      <c r="AM1451" s="4"/>
      <c r="AN1451" s="4"/>
    </row>
    <row r="1452" spans="1:40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90"/>
      <c r="AH1452" s="4"/>
      <c r="AI1452" s="4"/>
      <c r="AJ1452" s="90"/>
      <c r="AK1452" s="4"/>
      <c r="AL1452" s="4"/>
      <c r="AM1452" s="4"/>
      <c r="AN1452" s="4"/>
    </row>
    <row r="1453" spans="1:40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90"/>
      <c r="AH1453" s="4"/>
      <c r="AI1453" s="4"/>
      <c r="AJ1453" s="90"/>
      <c r="AK1453" s="4"/>
      <c r="AL1453" s="4"/>
      <c r="AM1453" s="4"/>
      <c r="AN1453" s="4"/>
    </row>
    <row r="1454" spans="1:40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90"/>
      <c r="AH1454" s="4"/>
      <c r="AI1454" s="4"/>
      <c r="AJ1454" s="90"/>
      <c r="AK1454" s="4"/>
      <c r="AL1454" s="4"/>
      <c r="AM1454" s="4"/>
      <c r="AN1454" s="4"/>
    </row>
    <row r="1455" spans="1:40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90"/>
      <c r="AH1455" s="4"/>
      <c r="AI1455" s="4"/>
      <c r="AJ1455" s="90"/>
      <c r="AK1455" s="4"/>
      <c r="AL1455" s="4"/>
      <c r="AM1455" s="4"/>
      <c r="AN1455" s="4"/>
    </row>
    <row r="1456" spans="1:40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90"/>
      <c r="AH1456" s="4"/>
      <c r="AI1456" s="4"/>
      <c r="AJ1456" s="90"/>
      <c r="AK1456" s="4"/>
      <c r="AL1456" s="4"/>
      <c r="AM1456" s="4"/>
      <c r="AN1456" s="4"/>
    </row>
    <row r="1457" spans="1:40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90"/>
      <c r="AH1457" s="4"/>
      <c r="AI1457" s="4"/>
      <c r="AJ1457" s="90"/>
      <c r="AK1457" s="4"/>
      <c r="AL1457" s="4"/>
      <c r="AM1457" s="4"/>
      <c r="AN1457" s="4"/>
    </row>
    <row r="1458" spans="1:40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90"/>
      <c r="AH1458" s="4"/>
      <c r="AI1458" s="4"/>
      <c r="AJ1458" s="90"/>
      <c r="AK1458" s="4"/>
      <c r="AL1458" s="4"/>
      <c r="AM1458" s="4"/>
      <c r="AN1458" s="4"/>
    </row>
    <row r="1459" spans="1:40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90"/>
      <c r="AH1459" s="4"/>
      <c r="AI1459" s="4"/>
      <c r="AJ1459" s="90"/>
      <c r="AK1459" s="4"/>
      <c r="AL1459" s="4"/>
      <c r="AM1459" s="4"/>
      <c r="AN1459" s="4"/>
    </row>
    <row r="1460" spans="1:40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90"/>
      <c r="AH1460" s="4"/>
      <c r="AI1460" s="4"/>
      <c r="AJ1460" s="90"/>
      <c r="AK1460" s="4"/>
      <c r="AL1460" s="4"/>
      <c r="AM1460" s="4"/>
      <c r="AN1460" s="4"/>
    </row>
    <row r="1461" spans="1:40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90"/>
      <c r="AH1461" s="4"/>
      <c r="AI1461" s="4"/>
      <c r="AJ1461" s="90"/>
      <c r="AK1461" s="4"/>
      <c r="AL1461" s="4"/>
      <c r="AM1461" s="4"/>
      <c r="AN1461" s="4"/>
    </row>
    <row r="1462" spans="1:40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90"/>
      <c r="AH1462" s="4"/>
      <c r="AI1462" s="4"/>
      <c r="AJ1462" s="90"/>
      <c r="AK1462" s="4"/>
      <c r="AL1462" s="4"/>
      <c r="AM1462" s="4"/>
      <c r="AN1462" s="4"/>
    </row>
    <row r="1463" spans="1:40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90"/>
      <c r="AH1463" s="4"/>
      <c r="AI1463" s="4"/>
      <c r="AJ1463" s="90"/>
      <c r="AK1463" s="4"/>
      <c r="AL1463" s="4"/>
      <c r="AM1463" s="4"/>
      <c r="AN1463" s="4"/>
    </row>
    <row r="1464" spans="1:40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90"/>
      <c r="AH1464" s="4"/>
      <c r="AI1464" s="4"/>
      <c r="AJ1464" s="90"/>
      <c r="AK1464" s="4"/>
      <c r="AL1464" s="4"/>
      <c r="AM1464" s="4"/>
      <c r="AN1464" s="4"/>
    </row>
    <row r="1465" spans="1:40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90"/>
      <c r="AH1465" s="4"/>
      <c r="AI1465" s="4"/>
      <c r="AJ1465" s="90"/>
      <c r="AK1465" s="4"/>
      <c r="AL1465" s="4"/>
      <c r="AM1465" s="4"/>
      <c r="AN1465" s="4"/>
    </row>
    <row r="1466" spans="1:40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90"/>
      <c r="AH1466" s="4"/>
      <c r="AI1466" s="4"/>
      <c r="AJ1466" s="90"/>
      <c r="AK1466" s="4"/>
      <c r="AL1466" s="4"/>
      <c r="AM1466" s="4"/>
      <c r="AN1466" s="4"/>
    </row>
    <row r="1467" spans="1:40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90"/>
      <c r="AH1467" s="4"/>
      <c r="AI1467" s="4"/>
      <c r="AJ1467" s="90"/>
      <c r="AK1467" s="4"/>
      <c r="AL1467" s="4"/>
      <c r="AM1467" s="4"/>
      <c r="AN1467" s="4"/>
    </row>
    <row r="1468" spans="1:40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90"/>
      <c r="AH1468" s="4"/>
      <c r="AI1468" s="4"/>
      <c r="AJ1468" s="90"/>
      <c r="AK1468" s="4"/>
      <c r="AL1468" s="4"/>
      <c r="AM1468" s="4"/>
      <c r="AN1468" s="4"/>
    </row>
    <row r="1469" spans="1:40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90"/>
      <c r="AH1469" s="4"/>
      <c r="AI1469" s="4"/>
      <c r="AJ1469" s="90"/>
      <c r="AK1469" s="4"/>
      <c r="AL1469" s="4"/>
      <c r="AM1469" s="4"/>
      <c r="AN1469" s="4"/>
    </row>
    <row r="1470" spans="1:40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90"/>
      <c r="AH1470" s="4"/>
      <c r="AI1470" s="4"/>
      <c r="AJ1470" s="90"/>
      <c r="AK1470" s="4"/>
      <c r="AL1470" s="4"/>
      <c r="AM1470" s="4"/>
      <c r="AN1470" s="4"/>
    </row>
    <row r="1471" spans="1:40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90"/>
      <c r="AH1471" s="4"/>
      <c r="AI1471" s="4"/>
      <c r="AJ1471" s="90"/>
      <c r="AK1471" s="4"/>
      <c r="AL1471" s="4"/>
      <c r="AM1471" s="4"/>
      <c r="AN1471" s="4"/>
    </row>
    <row r="1472" spans="1:40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90"/>
      <c r="AH1472" s="4"/>
      <c r="AI1472" s="4"/>
      <c r="AJ1472" s="90"/>
      <c r="AK1472" s="4"/>
      <c r="AL1472" s="4"/>
      <c r="AM1472" s="4"/>
      <c r="AN1472" s="4"/>
    </row>
    <row r="1473" spans="1:40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90"/>
      <c r="AH1473" s="4"/>
      <c r="AI1473" s="4"/>
      <c r="AJ1473" s="90"/>
      <c r="AK1473" s="4"/>
      <c r="AL1473" s="4"/>
      <c r="AM1473" s="4"/>
      <c r="AN1473" s="4"/>
    </row>
    <row r="1474" spans="1:40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90"/>
      <c r="AH1474" s="4"/>
      <c r="AI1474" s="4"/>
      <c r="AJ1474" s="90"/>
      <c r="AK1474" s="4"/>
      <c r="AL1474" s="4"/>
      <c r="AM1474" s="4"/>
      <c r="AN1474" s="4"/>
    </row>
    <row r="1475" spans="1:40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90"/>
      <c r="AH1475" s="4"/>
      <c r="AI1475" s="4"/>
      <c r="AJ1475" s="90"/>
      <c r="AK1475" s="4"/>
      <c r="AL1475" s="4"/>
      <c r="AM1475" s="4"/>
      <c r="AN1475" s="4"/>
    </row>
    <row r="1476" spans="1:40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90"/>
      <c r="AH1476" s="4"/>
      <c r="AI1476" s="4"/>
      <c r="AJ1476" s="90"/>
      <c r="AK1476" s="4"/>
      <c r="AL1476" s="4"/>
      <c r="AM1476" s="4"/>
      <c r="AN1476" s="4"/>
    </row>
    <row r="1477" spans="1:40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90"/>
      <c r="AH1477" s="4"/>
      <c r="AI1477" s="4"/>
      <c r="AJ1477" s="90"/>
      <c r="AK1477" s="4"/>
      <c r="AL1477" s="4"/>
      <c r="AM1477" s="4"/>
      <c r="AN1477" s="4"/>
    </row>
    <row r="1478" spans="1:40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90"/>
      <c r="AH1478" s="4"/>
      <c r="AI1478" s="4"/>
      <c r="AJ1478" s="90"/>
      <c r="AK1478" s="4"/>
      <c r="AL1478" s="4"/>
      <c r="AM1478" s="4"/>
      <c r="AN1478" s="4"/>
    </row>
    <row r="1479" spans="1:40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90"/>
      <c r="AH1479" s="4"/>
      <c r="AI1479" s="4"/>
      <c r="AJ1479" s="90"/>
      <c r="AK1479" s="4"/>
      <c r="AL1479" s="4"/>
      <c r="AM1479" s="4"/>
      <c r="AN1479" s="4"/>
    </row>
    <row r="1480" spans="1:40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90"/>
      <c r="AH1480" s="4"/>
      <c r="AI1480" s="4"/>
      <c r="AJ1480" s="90"/>
      <c r="AK1480" s="4"/>
      <c r="AL1480" s="4"/>
      <c r="AM1480" s="4"/>
      <c r="AN1480" s="4"/>
    </row>
    <row r="1481" spans="1:40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90"/>
      <c r="AH1481" s="4"/>
      <c r="AI1481" s="4"/>
      <c r="AJ1481" s="90"/>
      <c r="AK1481" s="4"/>
      <c r="AL1481" s="4"/>
      <c r="AM1481" s="4"/>
      <c r="AN1481" s="4"/>
    </row>
    <row r="1482" spans="1:40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90"/>
      <c r="AH1482" s="4"/>
      <c r="AI1482" s="4"/>
      <c r="AJ1482" s="90"/>
      <c r="AK1482" s="4"/>
      <c r="AL1482" s="4"/>
      <c r="AM1482" s="4"/>
      <c r="AN1482" s="4"/>
    </row>
    <row r="1483" spans="1:40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90"/>
      <c r="AH1483" s="4"/>
      <c r="AI1483" s="4"/>
      <c r="AJ1483" s="90"/>
      <c r="AK1483" s="4"/>
      <c r="AL1483" s="4"/>
      <c r="AM1483" s="4"/>
      <c r="AN1483" s="4"/>
    </row>
    <row r="1484" spans="1:40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90"/>
      <c r="AH1484" s="4"/>
      <c r="AI1484" s="4"/>
      <c r="AJ1484" s="90"/>
      <c r="AK1484" s="4"/>
      <c r="AL1484" s="4"/>
      <c r="AM1484" s="4"/>
      <c r="AN1484" s="4"/>
    </row>
    <row r="1485" spans="1:40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90"/>
      <c r="AH1485" s="4"/>
      <c r="AI1485" s="4"/>
      <c r="AJ1485" s="90"/>
      <c r="AK1485" s="4"/>
      <c r="AL1485" s="4"/>
      <c r="AM1485" s="4"/>
      <c r="AN1485" s="4"/>
    </row>
    <row r="1486" spans="1:40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90"/>
      <c r="AH1486" s="4"/>
      <c r="AI1486" s="4"/>
      <c r="AJ1486" s="90"/>
      <c r="AK1486" s="4"/>
      <c r="AL1486" s="4"/>
      <c r="AM1486" s="4"/>
      <c r="AN1486" s="4"/>
    </row>
    <row r="1487" spans="1:40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90"/>
      <c r="AH1487" s="4"/>
      <c r="AI1487" s="4"/>
      <c r="AJ1487" s="90"/>
      <c r="AK1487" s="4"/>
      <c r="AL1487" s="4"/>
      <c r="AM1487" s="4"/>
      <c r="AN1487" s="4"/>
    </row>
    <row r="1488" spans="1:40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90"/>
      <c r="AH1488" s="4"/>
      <c r="AI1488" s="4"/>
      <c r="AJ1488" s="90"/>
      <c r="AK1488" s="4"/>
      <c r="AL1488" s="4"/>
      <c r="AM1488" s="4"/>
      <c r="AN1488" s="4"/>
    </row>
    <row r="1489" spans="1:40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90"/>
      <c r="AH1489" s="4"/>
      <c r="AI1489" s="4"/>
      <c r="AJ1489" s="90"/>
      <c r="AK1489" s="4"/>
      <c r="AL1489" s="4"/>
      <c r="AM1489" s="4"/>
      <c r="AN1489" s="4"/>
    </row>
    <row r="1490" spans="1:40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90"/>
      <c r="AH1490" s="4"/>
      <c r="AI1490" s="4"/>
      <c r="AJ1490" s="90"/>
      <c r="AK1490" s="4"/>
      <c r="AL1490" s="4"/>
      <c r="AM1490" s="4"/>
      <c r="AN1490" s="4"/>
    </row>
    <row r="1491" spans="1:40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90"/>
      <c r="AH1491" s="4"/>
      <c r="AI1491" s="4"/>
      <c r="AJ1491" s="90"/>
      <c r="AK1491" s="4"/>
      <c r="AL1491" s="4"/>
      <c r="AM1491" s="4"/>
      <c r="AN1491" s="4"/>
    </row>
    <row r="1492" spans="1:40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90"/>
      <c r="AH1492" s="4"/>
      <c r="AI1492" s="4"/>
      <c r="AJ1492" s="90"/>
      <c r="AK1492" s="4"/>
      <c r="AL1492" s="4"/>
      <c r="AM1492" s="4"/>
      <c r="AN1492" s="4"/>
    </row>
    <row r="1493" spans="1:40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90"/>
      <c r="AH1493" s="4"/>
      <c r="AI1493" s="4"/>
      <c r="AJ1493" s="90"/>
      <c r="AK1493" s="4"/>
      <c r="AL1493" s="4"/>
      <c r="AM1493" s="4"/>
      <c r="AN1493" s="4"/>
    </row>
    <row r="1494" spans="1:40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90"/>
      <c r="AH1494" s="4"/>
      <c r="AI1494" s="4"/>
      <c r="AJ1494" s="90"/>
      <c r="AK1494" s="4"/>
      <c r="AL1494" s="4"/>
      <c r="AM1494" s="4"/>
      <c r="AN1494" s="4"/>
    </row>
    <row r="1495" spans="1:40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90"/>
      <c r="AH1495" s="4"/>
      <c r="AI1495" s="4"/>
      <c r="AJ1495" s="90"/>
      <c r="AK1495" s="4"/>
      <c r="AL1495" s="4"/>
      <c r="AM1495" s="4"/>
      <c r="AN1495" s="4"/>
    </row>
    <row r="1496" spans="1:40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90"/>
      <c r="AH1496" s="4"/>
      <c r="AI1496" s="4"/>
      <c r="AJ1496" s="90"/>
      <c r="AK1496" s="4"/>
      <c r="AL1496" s="4"/>
      <c r="AM1496" s="4"/>
      <c r="AN1496" s="4"/>
    </row>
    <row r="1497" spans="1:40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90"/>
      <c r="AH1497" s="4"/>
      <c r="AI1497" s="4"/>
      <c r="AJ1497" s="90"/>
      <c r="AK1497" s="4"/>
      <c r="AL1497" s="4"/>
      <c r="AM1497" s="4"/>
      <c r="AN1497" s="4"/>
    </row>
    <row r="1498" spans="1:40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90"/>
      <c r="AH1498" s="4"/>
      <c r="AI1498" s="4"/>
      <c r="AJ1498" s="90"/>
      <c r="AK1498" s="4"/>
      <c r="AL1498" s="4"/>
      <c r="AM1498" s="4"/>
      <c r="AN1498" s="4"/>
    </row>
    <row r="1499" spans="1:40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90"/>
      <c r="AH1499" s="4"/>
      <c r="AI1499" s="4"/>
      <c r="AJ1499" s="90"/>
      <c r="AK1499" s="4"/>
      <c r="AL1499" s="4"/>
      <c r="AM1499" s="4"/>
      <c r="AN1499" s="4"/>
    </row>
    <row r="1500" spans="1:40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90"/>
      <c r="AH1500" s="4"/>
      <c r="AI1500" s="4"/>
      <c r="AJ1500" s="90"/>
      <c r="AK1500" s="4"/>
      <c r="AL1500" s="4"/>
      <c r="AM1500" s="4"/>
      <c r="AN1500" s="4"/>
    </row>
    <row r="1501" spans="1:40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90"/>
      <c r="AH1501" s="4"/>
      <c r="AI1501" s="4"/>
      <c r="AJ1501" s="90"/>
      <c r="AK1501" s="4"/>
      <c r="AL1501" s="4"/>
      <c r="AM1501" s="4"/>
      <c r="AN1501" s="4"/>
    </row>
    <row r="1502" spans="1:40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90"/>
      <c r="AH1502" s="4"/>
      <c r="AI1502" s="4"/>
      <c r="AJ1502" s="90"/>
      <c r="AK1502" s="4"/>
      <c r="AL1502" s="4"/>
      <c r="AM1502" s="4"/>
      <c r="AN1502" s="4"/>
    </row>
    <row r="1503" spans="1:40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90"/>
      <c r="AH1503" s="4"/>
      <c r="AI1503" s="4"/>
      <c r="AJ1503" s="90"/>
      <c r="AK1503" s="4"/>
      <c r="AL1503" s="4"/>
      <c r="AM1503" s="4"/>
      <c r="AN1503" s="4"/>
    </row>
    <row r="1504" spans="1:40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90"/>
      <c r="AH1504" s="4"/>
      <c r="AI1504" s="4"/>
      <c r="AJ1504" s="90"/>
      <c r="AK1504" s="4"/>
      <c r="AL1504" s="4"/>
      <c r="AM1504" s="4"/>
      <c r="AN1504" s="4"/>
    </row>
    <row r="1505" spans="1:40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90"/>
      <c r="AH1505" s="4"/>
      <c r="AI1505" s="4"/>
      <c r="AJ1505" s="90"/>
      <c r="AK1505" s="4"/>
      <c r="AL1505" s="4"/>
      <c r="AM1505" s="4"/>
      <c r="AN1505" s="4"/>
    </row>
    <row r="1506" spans="1:40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90"/>
      <c r="AH1506" s="4"/>
      <c r="AI1506" s="4"/>
      <c r="AJ1506" s="90"/>
      <c r="AK1506" s="4"/>
      <c r="AL1506" s="4"/>
      <c r="AM1506" s="4"/>
      <c r="AN1506" s="4"/>
    </row>
    <row r="1507" spans="1:40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90"/>
      <c r="AH1507" s="4"/>
      <c r="AI1507" s="4"/>
      <c r="AJ1507" s="90"/>
      <c r="AK1507" s="4"/>
      <c r="AL1507" s="4"/>
      <c r="AM1507" s="4"/>
      <c r="AN1507" s="4"/>
    </row>
    <row r="1508" spans="1:40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90"/>
      <c r="AH1508" s="4"/>
      <c r="AI1508" s="4"/>
      <c r="AJ1508" s="90"/>
      <c r="AK1508" s="4"/>
      <c r="AL1508" s="4"/>
      <c r="AM1508" s="4"/>
      <c r="AN1508" s="4"/>
    </row>
    <row r="1509" spans="1:40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90"/>
      <c r="AH1509" s="4"/>
      <c r="AI1509" s="4"/>
      <c r="AJ1509" s="90"/>
      <c r="AK1509" s="4"/>
      <c r="AL1509" s="4"/>
      <c r="AM1509" s="4"/>
      <c r="AN1509" s="4"/>
    </row>
    <row r="1510" spans="1:40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90"/>
      <c r="AH1510" s="4"/>
      <c r="AI1510" s="4"/>
      <c r="AJ1510" s="90"/>
      <c r="AK1510" s="4"/>
      <c r="AL1510" s="4"/>
      <c r="AM1510" s="4"/>
      <c r="AN1510" s="4"/>
    </row>
    <row r="1511" spans="1:40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90"/>
      <c r="AH1511" s="4"/>
      <c r="AI1511" s="4"/>
      <c r="AJ1511" s="90"/>
      <c r="AK1511" s="4"/>
      <c r="AL1511" s="4"/>
      <c r="AM1511" s="4"/>
      <c r="AN1511" s="4"/>
    </row>
    <row r="1512" spans="1:40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90"/>
      <c r="AH1512" s="4"/>
      <c r="AI1512" s="4"/>
      <c r="AJ1512" s="90"/>
      <c r="AK1512" s="4"/>
      <c r="AL1512" s="4"/>
      <c r="AM1512" s="4"/>
      <c r="AN1512" s="4"/>
    </row>
    <row r="1513" spans="1:40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90"/>
      <c r="AH1513" s="4"/>
      <c r="AI1513" s="4"/>
      <c r="AJ1513" s="90"/>
      <c r="AK1513" s="4"/>
      <c r="AL1513" s="4"/>
      <c r="AM1513" s="4"/>
      <c r="AN1513" s="4"/>
    </row>
    <row r="1514" spans="1:40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90"/>
      <c r="AH1514" s="4"/>
      <c r="AI1514" s="4"/>
      <c r="AJ1514" s="90"/>
      <c r="AK1514" s="4"/>
      <c r="AL1514" s="4"/>
      <c r="AM1514" s="4"/>
      <c r="AN1514" s="4"/>
    </row>
    <row r="1515" spans="1:40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90"/>
      <c r="AH1515" s="4"/>
      <c r="AI1515" s="4"/>
      <c r="AJ1515" s="90"/>
      <c r="AK1515" s="4"/>
      <c r="AL1515" s="4"/>
      <c r="AM1515" s="4"/>
      <c r="AN1515" s="4"/>
    </row>
    <row r="1516" spans="1:40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90"/>
      <c r="AH1516" s="4"/>
      <c r="AI1516" s="4"/>
      <c r="AJ1516" s="90"/>
      <c r="AK1516" s="4"/>
      <c r="AL1516" s="4"/>
      <c r="AM1516" s="4"/>
      <c r="AN1516" s="4"/>
    </row>
    <row r="1517" spans="1:40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90"/>
      <c r="AH1517" s="4"/>
      <c r="AI1517" s="4"/>
      <c r="AJ1517" s="90"/>
      <c r="AK1517" s="4"/>
      <c r="AL1517" s="4"/>
      <c r="AM1517" s="4"/>
      <c r="AN1517" s="4"/>
    </row>
    <row r="1518" spans="1:40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90"/>
      <c r="AH1518" s="4"/>
      <c r="AI1518" s="4"/>
      <c r="AJ1518" s="90"/>
      <c r="AK1518" s="4"/>
      <c r="AL1518" s="4"/>
      <c r="AM1518" s="4"/>
      <c r="AN1518" s="4"/>
    </row>
    <row r="1519" spans="1:40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90"/>
      <c r="AH1519" s="4"/>
      <c r="AI1519" s="4"/>
      <c r="AJ1519" s="90"/>
      <c r="AK1519" s="4"/>
      <c r="AL1519" s="4"/>
      <c r="AM1519" s="4"/>
      <c r="AN1519" s="4"/>
    </row>
    <row r="1520" spans="1:40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90"/>
      <c r="AH1520" s="4"/>
      <c r="AI1520" s="4"/>
      <c r="AJ1520" s="90"/>
      <c r="AK1520" s="4"/>
      <c r="AL1520" s="4"/>
      <c r="AM1520" s="4"/>
      <c r="AN1520" s="4"/>
    </row>
    <row r="1521" spans="1:40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90"/>
      <c r="AH1521" s="4"/>
      <c r="AI1521" s="4"/>
      <c r="AJ1521" s="90"/>
      <c r="AK1521" s="4"/>
      <c r="AL1521" s="4"/>
      <c r="AM1521" s="4"/>
      <c r="AN1521" s="4"/>
    </row>
    <row r="1522" spans="1:40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90"/>
      <c r="AH1522" s="4"/>
      <c r="AI1522" s="4"/>
      <c r="AJ1522" s="90"/>
      <c r="AK1522" s="4"/>
      <c r="AL1522" s="4"/>
      <c r="AM1522" s="4"/>
      <c r="AN1522" s="4"/>
    </row>
    <row r="1523" spans="1:40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90"/>
      <c r="AH1523" s="4"/>
      <c r="AI1523" s="4"/>
      <c r="AJ1523" s="90"/>
      <c r="AK1523" s="4"/>
      <c r="AL1523" s="4"/>
      <c r="AM1523" s="4"/>
      <c r="AN1523" s="4"/>
    </row>
    <row r="1524" spans="1:40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90"/>
      <c r="AH1524" s="4"/>
      <c r="AI1524" s="4"/>
      <c r="AJ1524" s="90"/>
      <c r="AK1524" s="4"/>
      <c r="AL1524" s="4"/>
      <c r="AM1524" s="4"/>
      <c r="AN1524" s="4"/>
    </row>
    <row r="1525" spans="1:40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90"/>
      <c r="AH1525" s="4"/>
      <c r="AI1525" s="4"/>
      <c r="AJ1525" s="90"/>
      <c r="AK1525" s="4"/>
      <c r="AL1525" s="4"/>
      <c r="AM1525" s="4"/>
      <c r="AN1525" s="4"/>
    </row>
    <row r="1526" spans="1:40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90"/>
      <c r="AH1526" s="4"/>
      <c r="AI1526" s="4"/>
      <c r="AJ1526" s="90"/>
      <c r="AK1526" s="4"/>
      <c r="AL1526" s="4"/>
      <c r="AM1526" s="4"/>
      <c r="AN1526" s="4"/>
    </row>
    <row r="1527" spans="1:40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90"/>
      <c r="AH1527" s="4"/>
      <c r="AI1527" s="4"/>
      <c r="AJ1527" s="90"/>
      <c r="AK1527" s="4"/>
      <c r="AL1527" s="4"/>
      <c r="AM1527" s="4"/>
      <c r="AN1527" s="4"/>
    </row>
    <row r="1528" spans="1:40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90"/>
      <c r="AH1528" s="4"/>
      <c r="AI1528" s="4"/>
      <c r="AJ1528" s="90"/>
      <c r="AK1528" s="4"/>
      <c r="AL1528" s="4"/>
      <c r="AM1528" s="4"/>
      <c r="AN1528" s="4"/>
    </row>
    <row r="1529" spans="1:40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90"/>
      <c r="AH1529" s="4"/>
      <c r="AI1529" s="4"/>
      <c r="AJ1529" s="90"/>
      <c r="AK1529" s="4"/>
      <c r="AL1529" s="4"/>
      <c r="AM1529" s="4"/>
      <c r="AN1529" s="4"/>
    </row>
    <row r="1530" spans="1:40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90"/>
      <c r="AH1530" s="4"/>
      <c r="AI1530" s="4"/>
      <c r="AJ1530" s="90"/>
      <c r="AK1530" s="4"/>
      <c r="AL1530" s="4"/>
      <c r="AM1530" s="4"/>
      <c r="AN1530" s="4"/>
    </row>
    <row r="1531" spans="1:40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90"/>
      <c r="AH1531" s="4"/>
      <c r="AI1531" s="4"/>
      <c r="AJ1531" s="90"/>
      <c r="AK1531" s="4"/>
      <c r="AL1531" s="4"/>
      <c r="AM1531" s="4"/>
      <c r="AN1531" s="4"/>
    </row>
    <row r="1532" spans="1:40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90"/>
      <c r="AH1532" s="4"/>
      <c r="AI1532" s="4"/>
      <c r="AJ1532" s="90"/>
      <c r="AK1532" s="4"/>
      <c r="AL1532" s="4"/>
      <c r="AM1532" s="4"/>
      <c r="AN1532" s="4"/>
    </row>
    <row r="1533" spans="1:40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90"/>
      <c r="AH1533" s="4"/>
      <c r="AI1533" s="4"/>
      <c r="AJ1533" s="90"/>
      <c r="AK1533" s="4"/>
      <c r="AL1533" s="4"/>
      <c r="AM1533" s="4"/>
      <c r="AN1533" s="4"/>
    </row>
    <row r="1534" spans="1:40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90"/>
      <c r="AH1534" s="4"/>
      <c r="AI1534" s="4"/>
      <c r="AJ1534" s="90"/>
      <c r="AK1534" s="4"/>
      <c r="AL1534" s="4"/>
      <c r="AM1534" s="4"/>
      <c r="AN1534" s="4"/>
    </row>
    <row r="1535" spans="1:40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90"/>
      <c r="AH1535" s="4"/>
      <c r="AI1535" s="4"/>
      <c r="AJ1535" s="90"/>
      <c r="AK1535" s="4"/>
      <c r="AL1535" s="4"/>
      <c r="AM1535" s="4"/>
      <c r="AN1535" s="4"/>
    </row>
    <row r="1536" spans="1:40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90"/>
      <c r="AH1536" s="4"/>
      <c r="AI1536" s="4"/>
      <c r="AJ1536" s="90"/>
      <c r="AK1536" s="4"/>
      <c r="AL1536" s="4"/>
      <c r="AM1536" s="4"/>
      <c r="AN1536" s="4"/>
    </row>
    <row r="1537" spans="1:40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90"/>
      <c r="AH1537" s="4"/>
      <c r="AI1537" s="4"/>
      <c r="AJ1537" s="90"/>
      <c r="AK1537" s="4"/>
      <c r="AL1537" s="4"/>
      <c r="AM1537" s="4"/>
      <c r="AN1537" s="4"/>
    </row>
    <row r="1538" spans="1:40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90"/>
      <c r="AH1538" s="4"/>
      <c r="AI1538" s="4"/>
      <c r="AJ1538" s="90"/>
      <c r="AK1538" s="4"/>
      <c r="AL1538" s="4"/>
      <c r="AM1538" s="4"/>
      <c r="AN1538" s="4"/>
    </row>
    <row r="1539" spans="1:40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90"/>
      <c r="AH1539" s="4"/>
      <c r="AI1539" s="4"/>
      <c r="AJ1539" s="90"/>
      <c r="AK1539" s="4"/>
      <c r="AL1539" s="4"/>
      <c r="AM1539" s="4"/>
      <c r="AN1539" s="4"/>
    </row>
    <row r="1540" spans="1:40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90"/>
      <c r="AH1540" s="4"/>
      <c r="AI1540" s="4"/>
      <c r="AJ1540" s="90"/>
      <c r="AK1540" s="4"/>
      <c r="AL1540" s="4"/>
      <c r="AM1540" s="4"/>
      <c r="AN1540" s="4"/>
    </row>
    <row r="1541" spans="1:40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90"/>
      <c r="AH1541" s="4"/>
      <c r="AI1541" s="4"/>
      <c r="AJ1541" s="90"/>
      <c r="AK1541" s="4"/>
      <c r="AL1541" s="4"/>
      <c r="AM1541" s="4"/>
      <c r="AN1541" s="4"/>
    </row>
    <row r="1542" spans="1:40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90"/>
      <c r="AH1542" s="4"/>
      <c r="AI1542" s="4"/>
      <c r="AJ1542" s="90"/>
      <c r="AK1542" s="4"/>
      <c r="AL1542" s="4"/>
      <c r="AM1542" s="4"/>
      <c r="AN1542" s="4"/>
    </row>
    <row r="1543" spans="1:40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90"/>
      <c r="AH1543" s="4"/>
      <c r="AI1543" s="4"/>
      <c r="AJ1543" s="90"/>
      <c r="AK1543" s="4"/>
      <c r="AL1543" s="4"/>
      <c r="AM1543" s="4"/>
      <c r="AN1543" s="4"/>
    </row>
    <row r="1544" spans="1:40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90"/>
      <c r="AH1544" s="4"/>
      <c r="AI1544" s="4"/>
      <c r="AJ1544" s="90"/>
      <c r="AK1544" s="4"/>
      <c r="AL1544" s="4"/>
      <c r="AM1544" s="4"/>
      <c r="AN1544" s="4"/>
    </row>
    <row r="1545" spans="1:40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90"/>
      <c r="AH1545" s="4"/>
      <c r="AI1545" s="4"/>
      <c r="AJ1545" s="90"/>
      <c r="AK1545" s="4"/>
      <c r="AL1545" s="4"/>
      <c r="AM1545" s="4"/>
      <c r="AN1545" s="4"/>
    </row>
    <row r="1546" spans="1:40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90"/>
      <c r="AH1546" s="4"/>
      <c r="AI1546" s="4"/>
      <c r="AJ1546" s="90"/>
      <c r="AK1546" s="4"/>
      <c r="AL1546" s="4"/>
      <c r="AM1546" s="4"/>
      <c r="AN1546" s="4"/>
    </row>
    <row r="1547" spans="1:40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90"/>
      <c r="AH1547" s="4"/>
      <c r="AI1547" s="4"/>
      <c r="AJ1547" s="90"/>
      <c r="AK1547" s="4"/>
      <c r="AL1547" s="4"/>
      <c r="AM1547" s="4"/>
      <c r="AN1547" s="4"/>
    </row>
    <row r="1548" spans="1:40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90"/>
      <c r="AH1548" s="4"/>
      <c r="AI1548" s="4"/>
      <c r="AJ1548" s="90"/>
      <c r="AK1548" s="4"/>
      <c r="AL1548" s="4"/>
      <c r="AM1548" s="4"/>
      <c r="AN1548" s="4"/>
    </row>
    <row r="1549" spans="1:40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90"/>
      <c r="AH1549" s="4"/>
      <c r="AI1549" s="4"/>
      <c r="AJ1549" s="90"/>
      <c r="AK1549" s="4"/>
      <c r="AL1549" s="4"/>
      <c r="AM1549" s="4"/>
      <c r="AN1549" s="4"/>
    </row>
    <row r="1550" spans="1:40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90"/>
      <c r="AH1550" s="4"/>
      <c r="AI1550" s="4"/>
      <c r="AJ1550" s="90"/>
      <c r="AK1550" s="4"/>
      <c r="AL1550" s="4"/>
      <c r="AM1550" s="4"/>
      <c r="AN1550" s="4"/>
    </row>
    <row r="1551" spans="1:40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90"/>
      <c r="AH1551" s="4"/>
      <c r="AI1551" s="4"/>
      <c r="AJ1551" s="90"/>
      <c r="AK1551" s="4"/>
      <c r="AL1551" s="4"/>
      <c r="AM1551" s="4"/>
      <c r="AN1551" s="4"/>
    </row>
    <row r="1552" spans="1:40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90"/>
      <c r="AH1552" s="4"/>
      <c r="AI1552" s="4"/>
      <c r="AJ1552" s="90"/>
      <c r="AK1552" s="4"/>
      <c r="AL1552" s="4"/>
      <c r="AM1552" s="4"/>
      <c r="AN1552" s="4"/>
    </row>
    <row r="1553" spans="1:40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90"/>
      <c r="AH1553" s="4"/>
      <c r="AI1553" s="4"/>
      <c r="AJ1553" s="90"/>
      <c r="AK1553" s="4"/>
      <c r="AL1553" s="4"/>
      <c r="AM1553" s="4"/>
      <c r="AN1553" s="4"/>
    </row>
    <row r="1554" spans="1:40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90"/>
      <c r="AH1554" s="4"/>
      <c r="AI1554" s="4"/>
      <c r="AJ1554" s="90"/>
      <c r="AK1554" s="4"/>
      <c r="AL1554" s="4"/>
      <c r="AM1554" s="4"/>
      <c r="AN1554" s="4"/>
    </row>
    <row r="1555" spans="1:40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90"/>
      <c r="AH1555" s="4"/>
      <c r="AI1555" s="4"/>
      <c r="AJ1555" s="90"/>
      <c r="AK1555" s="4"/>
      <c r="AL1555" s="4"/>
      <c r="AM1555" s="4"/>
      <c r="AN1555" s="4"/>
    </row>
    <row r="1556" spans="1:40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90"/>
      <c r="AH1556" s="4"/>
      <c r="AI1556" s="4"/>
      <c r="AJ1556" s="90"/>
      <c r="AK1556" s="4"/>
      <c r="AL1556" s="4"/>
      <c r="AM1556" s="4"/>
      <c r="AN1556" s="4"/>
    </row>
    <row r="1557" spans="1:40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90"/>
      <c r="AH1557" s="4"/>
      <c r="AI1557" s="4"/>
      <c r="AJ1557" s="90"/>
      <c r="AK1557" s="4"/>
      <c r="AL1557" s="4"/>
      <c r="AM1557" s="4"/>
      <c r="AN1557" s="4"/>
    </row>
    <row r="1558" spans="1:40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90"/>
      <c r="AH1558" s="4"/>
      <c r="AI1558" s="4"/>
      <c r="AJ1558" s="90"/>
      <c r="AK1558" s="4"/>
      <c r="AL1558" s="4"/>
      <c r="AM1558" s="4"/>
      <c r="AN1558" s="4"/>
    </row>
    <row r="1559" spans="1:40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90"/>
      <c r="AH1559" s="4"/>
      <c r="AI1559" s="4"/>
      <c r="AJ1559" s="90"/>
      <c r="AK1559" s="4"/>
      <c r="AL1559" s="4"/>
      <c r="AM1559" s="4"/>
      <c r="AN1559" s="4"/>
    </row>
    <row r="1560" spans="1:40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90"/>
      <c r="AH1560" s="4"/>
      <c r="AI1560" s="4"/>
      <c r="AJ1560" s="90"/>
      <c r="AK1560" s="4"/>
      <c r="AL1560" s="4"/>
      <c r="AM1560" s="4"/>
      <c r="AN1560" s="4"/>
    </row>
    <row r="1561" spans="1:40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90"/>
      <c r="AH1561" s="4"/>
      <c r="AI1561" s="4"/>
      <c r="AJ1561" s="90"/>
      <c r="AK1561" s="4"/>
      <c r="AL1561" s="4"/>
      <c r="AM1561" s="4"/>
      <c r="AN1561" s="4"/>
    </row>
    <row r="1562" spans="1:40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90"/>
      <c r="AH1562" s="4"/>
      <c r="AI1562" s="4"/>
      <c r="AJ1562" s="90"/>
      <c r="AK1562" s="4"/>
      <c r="AL1562" s="4"/>
      <c r="AM1562" s="4"/>
      <c r="AN1562" s="4"/>
    </row>
    <row r="1563" spans="1:40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90"/>
      <c r="AH1563" s="4"/>
      <c r="AI1563" s="4"/>
      <c r="AJ1563" s="90"/>
      <c r="AK1563" s="4"/>
      <c r="AL1563" s="4"/>
      <c r="AM1563" s="4"/>
      <c r="AN1563" s="4"/>
    </row>
    <row r="1564" spans="1:40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90"/>
      <c r="AH1564" s="4"/>
      <c r="AI1564" s="4"/>
      <c r="AJ1564" s="90"/>
      <c r="AK1564" s="4"/>
      <c r="AL1564" s="4"/>
      <c r="AM1564" s="4"/>
      <c r="AN1564" s="4"/>
    </row>
    <row r="1565" spans="1:40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90"/>
      <c r="AH1565" s="4"/>
      <c r="AI1565" s="4"/>
      <c r="AJ1565" s="90"/>
      <c r="AK1565" s="4"/>
      <c r="AL1565" s="4"/>
      <c r="AM1565" s="4"/>
      <c r="AN1565" s="4"/>
    </row>
    <row r="1566" spans="1:40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90"/>
      <c r="AH1566" s="4"/>
      <c r="AI1566" s="4"/>
      <c r="AJ1566" s="90"/>
      <c r="AK1566" s="4"/>
      <c r="AL1566" s="4"/>
      <c r="AM1566" s="4"/>
      <c r="AN1566" s="4"/>
    </row>
    <row r="1567" spans="1:40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90"/>
      <c r="AH1567" s="4"/>
      <c r="AI1567" s="4"/>
      <c r="AJ1567" s="90"/>
      <c r="AK1567" s="4"/>
      <c r="AL1567" s="4"/>
      <c r="AM1567" s="4"/>
      <c r="AN1567" s="4"/>
    </row>
    <row r="1568" spans="1:40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90"/>
      <c r="AH1568" s="4"/>
      <c r="AI1568" s="4"/>
      <c r="AJ1568" s="90"/>
      <c r="AK1568" s="4"/>
      <c r="AL1568" s="4"/>
      <c r="AM1568" s="4"/>
      <c r="AN1568" s="4"/>
    </row>
    <row r="1569" spans="1:40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90"/>
      <c r="AH1569" s="4"/>
      <c r="AI1569" s="4"/>
      <c r="AJ1569" s="90"/>
      <c r="AK1569" s="4"/>
      <c r="AL1569" s="4"/>
      <c r="AM1569" s="4"/>
      <c r="AN1569" s="4"/>
    </row>
    <row r="1570" spans="1:40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90"/>
      <c r="AH1570" s="4"/>
      <c r="AI1570" s="4"/>
      <c r="AJ1570" s="90"/>
      <c r="AK1570" s="4"/>
      <c r="AL1570" s="4"/>
      <c r="AM1570" s="4"/>
      <c r="AN1570" s="4"/>
    </row>
    <row r="1571" spans="1:40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90"/>
      <c r="AH1571" s="4"/>
      <c r="AI1571" s="4"/>
      <c r="AJ1571" s="90"/>
      <c r="AK1571" s="4"/>
      <c r="AL1571" s="4"/>
      <c r="AM1571" s="4"/>
      <c r="AN1571" s="4"/>
    </row>
    <row r="1572" spans="1:40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90"/>
      <c r="AH1572" s="4"/>
      <c r="AI1572" s="4"/>
      <c r="AJ1572" s="90"/>
      <c r="AK1572" s="4"/>
      <c r="AL1572" s="4"/>
      <c r="AM1572" s="4"/>
      <c r="AN1572" s="4"/>
    </row>
    <row r="1573" spans="1:40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90"/>
      <c r="AH1573" s="4"/>
      <c r="AI1573" s="4"/>
      <c r="AJ1573" s="90"/>
      <c r="AK1573" s="4"/>
      <c r="AL1573" s="4"/>
      <c r="AM1573" s="4"/>
      <c r="AN1573" s="4"/>
    </row>
    <row r="1574" spans="1:40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90"/>
      <c r="AH1574" s="4"/>
      <c r="AI1574" s="4"/>
      <c r="AJ1574" s="90"/>
      <c r="AK1574" s="4"/>
      <c r="AL1574" s="4"/>
      <c r="AM1574" s="4"/>
      <c r="AN1574" s="4"/>
    </row>
    <row r="1575" spans="1:40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90"/>
      <c r="AH1575" s="4"/>
      <c r="AI1575" s="4"/>
      <c r="AJ1575" s="90"/>
      <c r="AK1575" s="4"/>
      <c r="AL1575" s="4"/>
      <c r="AM1575" s="4"/>
      <c r="AN1575" s="4"/>
    </row>
    <row r="1576" spans="1:40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90"/>
      <c r="AH1576" s="4"/>
      <c r="AI1576" s="4"/>
      <c r="AJ1576" s="90"/>
      <c r="AK1576" s="4"/>
      <c r="AL1576" s="4"/>
      <c r="AM1576" s="4"/>
      <c r="AN1576" s="4"/>
    </row>
    <row r="1577" spans="1:40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90"/>
      <c r="AH1577" s="4"/>
      <c r="AI1577" s="4"/>
      <c r="AJ1577" s="90"/>
      <c r="AK1577" s="4"/>
      <c r="AL1577" s="4"/>
      <c r="AM1577" s="4"/>
      <c r="AN1577" s="4"/>
    </row>
    <row r="1578" spans="1:40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90"/>
      <c r="AH1578" s="4"/>
      <c r="AI1578" s="4"/>
      <c r="AJ1578" s="90"/>
      <c r="AK1578" s="4"/>
      <c r="AL1578" s="4"/>
      <c r="AM1578" s="4"/>
      <c r="AN1578" s="4"/>
    </row>
    <row r="1579" spans="1:40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90"/>
      <c r="AH1579" s="4"/>
      <c r="AI1579" s="4"/>
      <c r="AJ1579" s="90"/>
      <c r="AK1579" s="4"/>
      <c r="AL1579" s="4"/>
      <c r="AM1579" s="4"/>
      <c r="AN1579" s="4"/>
    </row>
    <row r="1580" spans="1:40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90"/>
      <c r="AH1580" s="4"/>
      <c r="AI1580" s="4"/>
      <c r="AJ1580" s="90"/>
      <c r="AK1580" s="4"/>
      <c r="AL1580" s="4"/>
      <c r="AM1580" s="4"/>
      <c r="AN1580" s="4"/>
    </row>
    <row r="1581" spans="1:40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90"/>
      <c r="AH1581" s="4"/>
      <c r="AI1581" s="4"/>
      <c r="AJ1581" s="90"/>
      <c r="AK1581" s="4"/>
      <c r="AL1581" s="4"/>
      <c r="AM1581" s="4"/>
      <c r="AN1581" s="4"/>
    </row>
    <row r="1582" spans="1:40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90"/>
      <c r="AH1582" s="4"/>
      <c r="AI1582" s="4"/>
      <c r="AJ1582" s="90"/>
      <c r="AK1582" s="4"/>
      <c r="AL1582" s="4"/>
      <c r="AM1582" s="4"/>
      <c r="AN1582" s="4"/>
    </row>
    <row r="1583" spans="1:40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90"/>
      <c r="AH1583" s="4"/>
      <c r="AI1583" s="4"/>
      <c r="AJ1583" s="90"/>
      <c r="AK1583" s="4"/>
      <c r="AL1583" s="4"/>
      <c r="AM1583" s="4"/>
      <c r="AN1583" s="4"/>
    </row>
    <row r="1584" spans="1:40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90"/>
      <c r="AH1584" s="4"/>
      <c r="AI1584" s="4"/>
      <c r="AJ1584" s="90"/>
      <c r="AK1584" s="4"/>
      <c r="AL1584" s="4"/>
      <c r="AM1584" s="4"/>
      <c r="AN1584" s="4"/>
    </row>
    <row r="1585" spans="1:40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90"/>
      <c r="AH1585" s="4"/>
      <c r="AI1585" s="4"/>
      <c r="AJ1585" s="90"/>
      <c r="AK1585" s="4"/>
      <c r="AL1585" s="4"/>
      <c r="AM1585" s="4"/>
      <c r="AN1585" s="4"/>
    </row>
    <row r="1586" spans="1:40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90"/>
      <c r="AH1586" s="4"/>
      <c r="AI1586" s="4"/>
      <c r="AJ1586" s="90"/>
      <c r="AK1586" s="4"/>
      <c r="AL1586" s="4"/>
      <c r="AM1586" s="4"/>
      <c r="AN1586" s="4"/>
    </row>
    <row r="1587" spans="1:40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90"/>
      <c r="AH1587" s="4"/>
      <c r="AI1587" s="4"/>
      <c r="AJ1587" s="90"/>
      <c r="AK1587" s="4"/>
      <c r="AL1587" s="4"/>
      <c r="AM1587" s="4"/>
      <c r="AN1587" s="4"/>
    </row>
    <row r="1588" spans="1:40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90"/>
      <c r="AH1588" s="4"/>
      <c r="AI1588" s="4"/>
      <c r="AJ1588" s="90"/>
      <c r="AK1588" s="4"/>
      <c r="AL1588" s="4"/>
      <c r="AM1588" s="4"/>
      <c r="AN1588" s="4"/>
    </row>
    <row r="1589" spans="1:40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90"/>
      <c r="AH1589" s="4"/>
      <c r="AI1589" s="4"/>
      <c r="AJ1589" s="90"/>
      <c r="AK1589" s="4"/>
      <c r="AL1589" s="4"/>
      <c r="AM1589" s="4"/>
      <c r="AN1589" s="4"/>
    </row>
    <row r="1590" spans="1:40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90"/>
      <c r="AH1590" s="4"/>
      <c r="AI1590" s="4"/>
      <c r="AJ1590" s="90"/>
      <c r="AK1590" s="4"/>
      <c r="AL1590" s="4"/>
      <c r="AM1590" s="4"/>
      <c r="AN1590" s="4"/>
    </row>
    <row r="1591" spans="1:40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90"/>
      <c r="AH1591" s="4"/>
      <c r="AI1591" s="4"/>
      <c r="AJ1591" s="90"/>
      <c r="AK1591" s="4"/>
      <c r="AL1591" s="4"/>
      <c r="AM1591" s="4"/>
      <c r="AN1591" s="4"/>
    </row>
    <row r="1592" spans="1:40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90"/>
      <c r="AH1592" s="4"/>
      <c r="AI1592" s="4"/>
      <c r="AJ1592" s="90"/>
      <c r="AK1592" s="4"/>
      <c r="AL1592" s="4"/>
      <c r="AM1592" s="4"/>
      <c r="AN1592" s="4"/>
    </row>
    <row r="1593" spans="1:40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90"/>
      <c r="AH1593" s="4"/>
      <c r="AI1593" s="4"/>
      <c r="AJ1593" s="90"/>
      <c r="AK1593" s="4"/>
      <c r="AL1593" s="4"/>
      <c r="AM1593" s="4"/>
      <c r="AN1593" s="4"/>
    </row>
    <row r="1594" spans="1:40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90"/>
      <c r="AH1594" s="4"/>
      <c r="AI1594" s="4"/>
      <c r="AJ1594" s="90"/>
      <c r="AK1594" s="4"/>
      <c r="AL1594" s="4"/>
      <c r="AM1594" s="4"/>
      <c r="AN1594" s="4"/>
    </row>
    <row r="1595" spans="1:40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90"/>
      <c r="AH1595" s="4"/>
      <c r="AI1595" s="4"/>
      <c r="AJ1595" s="90"/>
      <c r="AK1595" s="4"/>
      <c r="AL1595" s="4"/>
      <c r="AM1595" s="4"/>
      <c r="AN1595" s="4"/>
    </row>
    <row r="1596" spans="1:40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90"/>
      <c r="AH1596" s="4"/>
      <c r="AI1596" s="4"/>
      <c r="AJ1596" s="90"/>
      <c r="AK1596" s="4"/>
      <c r="AL1596" s="4"/>
      <c r="AM1596" s="4"/>
      <c r="AN1596" s="4"/>
    </row>
    <row r="1597" spans="1:40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90"/>
      <c r="AH1597" s="4"/>
      <c r="AI1597" s="4"/>
      <c r="AJ1597" s="90"/>
      <c r="AK1597" s="4"/>
      <c r="AL1597" s="4"/>
      <c r="AM1597" s="4"/>
      <c r="AN1597" s="4"/>
    </row>
    <row r="1598" spans="1:40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90"/>
      <c r="AH1598" s="4"/>
      <c r="AI1598" s="4"/>
      <c r="AJ1598" s="90"/>
      <c r="AK1598" s="4"/>
      <c r="AL1598" s="4"/>
      <c r="AM1598" s="4"/>
      <c r="AN1598" s="4"/>
    </row>
    <row r="1599" spans="1:40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90"/>
      <c r="AH1599" s="4"/>
      <c r="AI1599" s="4"/>
      <c r="AJ1599" s="90"/>
      <c r="AK1599" s="4"/>
      <c r="AL1599" s="4"/>
      <c r="AM1599" s="4"/>
      <c r="AN1599" s="4"/>
    </row>
    <row r="1600" spans="1:40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90"/>
      <c r="AH1600" s="4"/>
      <c r="AI1600" s="4"/>
      <c r="AJ1600" s="90"/>
      <c r="AK1600" s="4"/>
      <c r="AL1600" s="4"/>
      <c r="AM1600" s="4"/>
      <c r="AN1600" s="4"/>
    </row>
    <row r="1601" spans="1:40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90"/>
      <c r="AH1601" s="4"/>
      <c r="AI1601" s="4"/>
      <c r="AJ1601" s="90"/>
      <c r="AK1601" s="4"/>
      <c r="AL1601" s="4"/>
      <c r="AM1601" s="4"/>
      <c r="AN1601" s="4"/>
    </row>
    <row r="1602" spans="1:40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90"/>
      <c r="AH1602" s="4"/>
      <c r="AI1602" s="4"/>
      <c r="AJ1602" s="90"/>
      <c r="AK1602" s="4"/>
      <c r="AL1602" s="4"/>
      <c r="AM1602" s="4"/>
      <c r="AN1602" s="4"/>
    </row>
    <row r="1603" spans="1:40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90"/>
      <c r="AH1603" s="4"/>
      <c r="AI1603" s="4"/>
      <c r="AJ1603" s="90"/>
      <c r="AK1603" s="4"/>
      <c r="AL1603" s="4"/>
      <c r="AM1603" s="4"/>
      <c r="AN1603" s="4"/>
    </row>
    <row r="1604" spans="1:40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90"/>
      <c r="AH1604" s="4"/>
      <c r="AI1604" s="4"/>
      <c r="AJ1604" s="90"/>
      <c r="AK1604" s="4"/>
      <c r="AL1604" s="4"/>
      <c r="AM1604" s="4"/>
      <c r="AN1604" s="4"/>
    </row>
    <row r="1605" spans="1:40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90"/>
      <c r="AH1605" s="4"/>
      <c r="AI1605" s="4"/>
      <c r="AJ1605" s="90"/>
      <c r="AK1605" s="4"/>
      <c r="AL1605" s="4"/>
      <c r="AM1605" s="4"/>
      <c r="AN1605" s="4"/>
    </row>
    <row r="1606" spans="1:40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90"/>
      <c r="AH1606" s="4"/>
      <c r="AI1606" s="4"/>
      <c r="AJ1606" s="90"/>
      <c r="AK1606" s="4"/>
      <c r="AL1606" s="4"/>
      <c r="AM1606" s="4"/>
      <c r="AN1606" s="4"/>
    </row>
    <row r="1607" spans="1:40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90"/>
      <c r="AH1607" s="4"/>
      <c r="AI1607" s="4"/>
      <c r="AJ1607" s="90"/>
      <c r="AK1607" s="4"/>
      <c r="AL1607" s="4"/>
      <c r="AM1607" s="4"/>
      <c r="AN1607" s="4"/>
    </row>
    <row r="1608" spans="1:40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90"/>
      <c r="AH1608" s="4"/>
      <c r="AI1608" s="4"/>
      <c r="AJ1608" s="90"/>
      <c r="AK1608" s="4"/>
      <c r="AL1608" s="4"/>
      <c r="AM1608" s="4"/>
      <c r="AN1608" s="4"/>
    </row>
    <row r="1609" spans="1:40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90"/>
      <c r="AH1609" s="4"/>
      <c r="AI1609" s="4"/>
      <c r="AJ1609" s="90"/>
      <c r="AK1609" s="4"/>
      <c r="AL1609" s="4"/>
      <c r="AM1609" s="4"/>
      <c r="AN1609" s="4"/>
    </row>
    <row r="1610" spans="1:40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90"/>
      <c r="AH1610" s="4"/>
      <c r="AI1610" s="4"/>
      <c r="AJ1610" s="90"/>
      <c r="AK1610" s="4"/>
      <c r="AL1610" s="4"/>
      <c r="AM1610" s="4"/>
      <c r="AN1610" s="4"/>
    </row>
    <row r="1611" spans="1:40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90"/>
      <c r="AH1611" s="4"/>
      <c r="AI1611" s="4"/>
      <c r="AJ1611" s="90"/>
      <c r="AK1611" s="4"/>
      <c r="AL1611" s="4"/>
      <c r="AM1611" s="4"/>
      <c r="AN1611" s="4"/>
    </row>
    <row r="1612" spans="1:40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90"/>
      <c r="AH1612" s="4"/>
      <c r="AI1612" s="4"/>
      <c r="AJ1612" s="90"/>
      <c r="AK1612" s="4"/>
      <c r="AL1612" s="4"/>
      <c r="AM1612" s="4"/>
      <c r="AN1612" s="4"/>
    </row>
    <row r="1613" spans="1:40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90"/>
      <c r="AH1613" s="4"/>
      <c r="AI1613" s="4"/>
      <c r="AJ1613" s="90"/>
      <c r="AK1613" s="4"/>
      <c r="AL1613" s="4"/>
      <c r="AM1613" s="4"/>
      <c r="AN1613" s="4"/>
    </row>
    <row r="1614" spans="1:40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90"/>
      <c r="AH1614" s="4"/>
      <c r="AI1614" s="4"/>
      <c r="AJ1614" s="90"/>
      <c r="AK1614" s="4"/>
      <c r="AL1614" s="4"/>
      <c r="AM1614" s="4"/>
      <c r="AN1614" s="4"/>
    </row>
    <row r="1615" spans="1:40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90"/>
      <c r="AH1615" s="4"/>
      <c r="AI1615" s="4"/>
      <c r="AJ1615" s="90"/>
      <c r="AK1615" s="4"/>
      <c r="AL1615" s="4"/>
      <c r="AM1615" s="4"/>
      <c r="AN1615" s="4"/>
    </row>
    <row r="1616" spans="1:40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90"/>
      <c r="AH1616" s="4"/>
      <c r="AI1616" s="4"/>
      <c r="AJ1616" s="90"/>
      <c r="AK1616" s="4"/>
      <c r="AL1616" s="4"/>
      <c r="AM1616" s="4"/>
      <c r="AN1616" s="4"/>
    </row>
    <row r="1617" spans="1:40" x14ac:dyDescent="0.2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90"/>
      <c r="AH1617" s="4"/>
      <c r="AI1617" s="4"/>
      <c r="AJ1617" s="90"/>
      <c r="AK1617" s="4"/>
      <c r="AL1617" s="4"/>
      <c r="AM1617" s="4"/>
      <c r="AN1617" s="4"/>
    </row>
    <row r="1618" spans="1:40" x14ac:dyDescent="0.2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90"/>
      <c r="AH1618" s="4"/>
      <c r="AI1618" s="4"/>
      <c r="AJ1618" s="90"/>
      <c r="AK1618" s="4"/>
      <c r="AL1618" s="4"/>
      <c r="AM1618" s="4"/>
      <c r="AN1618" s="4"/>
    </row>
    <row r="1619" spans="1:40" x14ac:dyDescent="0.2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90"/>
      <c r="AH1619" s="4"/>
      <c r="AI1619" s="4"/>
      <c r="AJ1619" s="90"/>
      <c r="AK1619" s="4"/>
      <c r="AL1619" s="4"/>
      <c r="AM1619" s="4"/>
      <c r="AN1619" s="4"/>
    </row>
    <row r="1620" spans="1:40" x14ac:dyDescent="0.2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90"/>
      <c r="AH1620" s="4"/>
      <c r="AI1620" s="4"/>
      <c r="AJ1620" s="90"/>
      <c r="AK1620" s="4"/>
      <c r="AL1620" s="4"/>
      <c r="AM1620" s="4"/>
      <c r="AN1620" s="4"/>
    </row>
    <row r="1621" spans="1:40" x14ac:dyDescent="0.2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90"/>
      <c r="AH1621" s="4"/>
      <c r="AI1621" s="4"/>
      <c r="AJ1621" s="90"/>
      <c r="AK1621" s="4"/>
      <c r="AL1621" s="4"/>
      <c r="AM1621" s="4"/>
      <c r="AN1621" s="4"/>
    </row>
    <row r="1622" spans="1:40" x14ac:dyDescent="0.2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90"/>
      <c r="AH1622" s="4"/>
      <c r="AI1622" s="4"/>
      <c r="AJ1622" s="90"/>
      <c r="AK1622" s="4"/>
      <c r="AL1622" s="4"/>
      <c r="AM1622" s="4"/>
      <c r="AN1622" s="4"/>
    </row>
    <row r="1623" spans="1:40" x14ac:dyDescent="0.2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90"/>
      <c r="AH1623" s="4"/>
      <c r="AI1623" s="4"/>
      <c r="AJ1623" s="90"/>
      <c r="AK1623" s="4"/>
      <c r="AL1623" s="4"/>
      <c r="AM1623" s="4"/>
      <c r="AN1623" s="4"/>
    </row>
    <row r="1624" spans="1:40" x14ac:dyDescent="0.2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90"/>
      <c r="AH1624" s="4"/>
      <c r="AI1624" s="4"/>
      <c r="AJ1624" s="90"/>
      <c r="AK1624" s="4"/>
      <c r="AL1624" s="4"/>
      <c r="AM1624" s="4"/>
      <c r="AN1624" s="4"/>
    </row>
    <row r="1625" spans="1:40" x14ac:dyDescent="0.2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90"/>
      <c r="AH1625" s="4"/>
      <c r="AI1625" s="4"/>
      <c r="AJ1625" s="90"/>
      <c r="AK1625" s="4"/>
      <c r="AL1625" s="4"/>
      <c r="AM1625" s="4"/>
      <c r="AN1625" s="4"/>
    </row>
    <row r="1626" spans="1:40" x14ac:dyDescent="0.2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90"/>
      <c r="AH1626" s="4"/>
      <c r="AI1626" s="4"/>
      <c r="AJ1626" s="90"/>
      <c r="AK1626" s="4"/>
      <c r="AL1626" s="4"/>
      <c r="AM1626" s="4"/>
      <c r="AN1626" s="4"/>
    </row>
    <row r="1627" spans="1:40" x14ac:dyDescent="0.2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90"/>
      <c r="AH1627" s="4"/>
      <c r="AI1627" s="4"/>
      <c r="AJ1627" s="90"/>
      <c r="AK1627" s="4"/>
      <c r="AL1627" s="4"/>
      <c r="AM1627" s="4"/>
      <c r="AN1627" s="4"/>
    </row>
    <row r="1628" spans="1:40" x14ac:dyDescent="0.2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90"/>
      <c r="AH1628" s="4"/>
      <c r="AI1628" s="4"/>
      <c r="AJ1628" s="90"/>
      <c r="AK1628" s="4"/>
      <c r="AL1628" s="4"/>
      <c r="AM1628" s="4"/>
      <c r="AN1628" s="4"/>
    </row>
    <row r="1629" spans="1:40" x14ac:dyDescent="0.2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90"/>
      <c r="AH1629" s="4"/>
      <c r="AI1629" s="4"/>
      <c r="AJ1629" s="90"/>
      <c r="AK1629" s="4"/>
      <c r="AL1629" s="4"/>
      <c r="AM1629" s="4"/>
      <c r="AN1629" s="4"/>
    </row>
    <row r="1630" spans="1:40" x14ac:dyDescent="0.2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90"/>
      <c r="AH1630" s="4"/>
      <c r="AI1630" s="4"/>
      <c r="AJ1630" s="90"/>
      <c r="AK1630" s="4"/>
      <c r="AL1630" s="4"/>
      <c r="AM1630" s="4"/>
      <c r="AN1630" s="4"/>
    </row>
    <row r="1631" spans="1:40" x14ac:dyDescent="0.2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90"/>
      <c r="AH1631" s="4"/>
      <c r="AI1631" s="4"/>
      <c r="AJ1631" s="90"/>
      <c r="AK1631" s="4"/>
      <c r="AL1631" s="4"/>
      <c r="AM1631" s="4"/>
      <c r="AN1631" s="4"/>
    </row>
    <row r="1632" spans="1:40" x14ac:dyDescent="0.2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90"/>
      <c r="AH1632" s="4"/>
      <c r="AI1632" s="4"/>
      <c r="AJ1632" s="90"/>
      <c r="AK1632" s="4"/>
      <c r="AL1632" s="4"/>
      <c r="AM1632" s="4"/>
      <c r="AN1632" s="4"/>
    </row>
    <row r="1633" spans="1:40" x14ac:dyDescent="0.2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90"/>
      <c r="AH1633" s="4"/>
      <c r="AI1633" s="4"/>
      <c r="AJ1633" s="90"/>
      <c r="AK1633" s="4"/>
      <c r="AL1633" s="4"/>
      <c r="AM1633" s="4"/>
      <c r="AN1633" s="4"/>
    </row>
    <row r="1634" spans="1:40" x14ac:dyDescent="0.2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90"/>
      <c r="AH1634" s="4"/>
      <c r="AI1634" s="4"/>
      <c r="AJ1634" s="90"/>
      <c r="AK1634" s="4"/>
      <c r="AL1634" s="4"/>
      <c r="AM1634" s="4"/>
      <c r="AN1634" s="4"/>
    </row>
    <row r="1635" spans="1:40" x14ac:dyDescent="0.2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90"/>
      <c r="AH1635" s="4"/>
      <c r="AI1635" s="4"/>
      <c r="AJ1635" s="90"/>
      <c r="AK1635" s="4"/>
      <c r="AL1635" s="4"/>
      <c r="AM1635" s="4"/>
      <c r="AN1635" s="4"/>
    </row>
    <row r="1636" spans="1:40" x14ac:dyDescent="0.2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90"/>
      <c r="AH1636" s="4"/>
      <c r="AI1636" s="4"/>
      <c r="AJ1636" s="90"/>
      <c r="AK1636" s="4"/>
      <c r="AL1636" s="4"/>
      <c r="AM1636" s="4"/>
      <c r="AN1636" s="4"/>
    </row>
    <row r="1637" spans="1:40" x14ac:dyDescent="0.2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90"/>
      <c r="AH1637" s="4"/>
      <c r="AI1637" s="4"/>
      <c r="AJ1637" s="90"/>
      <c r="AK1637" s="4"/>
      <c r="AL1637" s="4"/>
      <c r="AM1637" s="4"/>
      <c r="AN1637" s="4"/>
    </row>
    <row r="1638" spans="1:40" x14ac:dyDescent="0.2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90"/>
      <c r="AH1638" s="4"/>
      <c r="AI1638" s="4"/>
      <c r="AJ1638" s="90"/>
      <c r="AK1638" s="4"/>
      <c r="AL1638" s="4"/>
      <c r="AM1638" s="4"/>
      <c r="AN1638" s="4"/>
    </row>
    <row r="1639" spans="1:40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90"/>
      <c r="AH1639" s="4"/>
      <c r="AI1639" s="4"/>
      <c r="AJ1639" s="90"/>
      <c r="AK1639" s="4"/>
      <c r="AL1639" s="4"/>
      <c r="AM1639" s="4"/>
      <c r="AN1639" s="4"/>
    </row>
    <row r="1640" spans="1:40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90"/>
      <c r="AH1640" s="4"/>
      <c r="AI1640" s="4"/>
      <c r="AJ1640" s="90"/>
      <c r="AK1640" s="4"/>
      <c r="AL1640" s="4"/>
      <c r="AM1640" s="4"/>
      <c r="AN1640" s="4"/>
    </row>
    <row r="1641" spans="1:40" x14ac:dyDescent="0.2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90"/>
      <c r="AH1641" s="4"/>
      <c r="AI1641" s="4"/>
      <c r="AJ1641" s="90"/>
      <c r="AK1641" s="4"/>
      <c r="AL1641" s="4"/>
      <c r="AM1641" s="4"/>
      <c r="AN1641" s="4"/>
    </row>
    <row r="1642" spans="1:40" x14ac:dyDescent="0.2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90"/>
      <c r="AH1642" s="4"/>
      <c r="AI1642" s="4"/>
      <c r="AJ1642" s="90"/>
      <c r="AK1642" s="4"/>
      <c r="AL1642" s="4"/>
      <c r="AM1642" s="4"/>
      <c r="AN1642" s="4"/>
    </row>
    <row r="1643" spans="1:40" x14ac:dyDescent="0.2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90"/>
      <c r="AH1643" s="4"/>
      <c r="AI1643" s="4"/>
      <c r="AJ1643" s="90"/>
      <c r="AK1643" s="4"/>
      <c r="AL1643" s="4"/>
      <c r="AM1643" s="4"/>
      <c r="AN1643" s="4"/>
    </row>
    <row r="1644" spans="1:40" x14ac:dyDescent="0.2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90"/>
      <c r="AH1644" s="4"/>
      <c r="AI1644" s="4"/>
      <c r="AJ1644" s="90"/>
      <c r="AK1644" s="4"/>
      <c r="AL1644" s="4"/>
      <c r="AM1644" s="4"/>
      <c r="AN1644" s="4"/>
    </row>
    <row r="1645" spans="1:40" x14ac:dyDescent="0.2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90"/>
      <c r="AH1645" s="4"/>
      <c r="AI1645" s="4"/>
      <c r="AJ1645" s="90"/>
      <c r="AK1645" s="4"/>
      <c r="AL1645" s="4"/>
      <c r="AM1645" s="4"/>
      <c r="AN1645" s="4"/>
    </row>
    <row r="1646" spans="1:40" x14ac:dyDescent="0.2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90"/>
      <c r="AH1646" s="4"/>
      <c r="AI1646" s="4"/>
      <c r="AJ1646" s="90"/>
      <c r="AK1646" s="4"/>
      <c r="AL1646" s="4"/>
      <c r="AM1646" s="4"/>
      <c r="AN1646" s="4"/>
    </row>
    <row r="1647" spans="1:40" x14ac:dyDescent="0.2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90"/>
      <c r="AH1647" s="4"/>
      <c r="AI1647" s="4"/>
      <c r="AJ1647" s="90"/>
      <c r="AK1647" s="4"/>
      <c r="AL1647" s="4"/>
      <c r="AM1647" s="4"/>
      <c r="AN1647" s="4"/>
    </row>
    <row r="1648" spans="1:40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90"/>
      <c r="AH1648" s="4"/>
      <c r="AI1648" s="4"/>
      <c r="AJ1648" s="90"/>
      <c r="AK1648" s="4"/>
      <c r="AL1648" s="4"/>
      <c r="AM1648" s="4"/>
      <c r="AN1648" s="4"/>
    </row>
    <row r="1649" spans="1:40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90"/>
      <c r="AH1649" s="4"/>
      <c r="AI1649" s="4"/>
      <c r="AJ1649" s="90"/>
      <c r="AK1649" s="4"/>
      <c r="AL1649" s="4"/>
      <c r="AM1649" s="4"/>
      <c r="AN1649" s="4"/>
    </row>
    <row r="1650" spans="1:40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90"/>
      <c r="AH1650" s="4"/>
      <c r="AI1650" s="4"/>
      <c r="AJ1650" s="90"/>
      <c r="AK1650" s="4"/>
      <c r="AL1650" s="4"/>
      <c r="AM1650" s="4"/>
      <c r="AN1650" s="4"/>
    </row>
    <row r="1651" spans="1:40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90"/>
      <c r="AH1651" s="4"/>
      <c r="AI1651" s="4"/>
      <c r="AJ1651" s="90"/>
      <c r="AK1651" s="4"/>
      <c r="AL1651" s="4"/>
      <c r="AM1651" s="4"/>
      <c r="AN1651" s="4"/>
    </row>
    <row r="1652" spans="1:40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90"/>
      <c r="AH1652" s="4"/>
      <c r="AI1652" s="4"/>
      <c r="AJ1652" s="90"/>
      <c r="AK1652" s="4"/>
      <c r="AL1652" s="4"/>
      <c r="AM1652" s="4"/>
      <c r="AN1652" s="4"/>
    </row>
    <row r="1653" spans="1:40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90"/>
      <c r="AH1653" s="4"/>
      <c r="AI1653" s="4"/>
      <c r="AJ1653" s="90"/>
      <c r="AK1653" s="4"/>
      <c r="AL1653" s="4"/>
      <c r="AM1653" s="4"/>
      <c r="AN1653" s="4"/>
    </row>
    <row r="1654" spans="1:40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90"/>
      <c r="AH1654" s="4"/>
      <c r="AI1654" s="4"/>
      <c r="AJ1654" s="90"/>
      <c r="AK1654" s="4"/>
      <c r="AL1654" s="4"/>
      <c r="AM1654" s="4"/>
      <c r="AN1654" s="4"/>
    </row>
    <row r="1655" spans="1:40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90"/>
      <c r="AH1655" s="4"/>
      <c r="AI1655" s="4"/>
      <c r="AJ1655" s="90"/>
      <c r="AK1655" s="4"/>
      <c r="AL1655" s="4"/>
      <c r="AM1655" s="4"/>
      <c r="AN1655" s="4"/>
    </row>
    <row r="1656" spans="1:40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90"/>
      <c r="AH1656" s="4"/>
      <c r="AI1656" s="4"/>
      <c r="AJ1656" s="90"/>
      <c r="AK1656" s="4"/>
      <c r="AL1656" s="4"/>
      <c r="AM1656" s="4"/>
      <c r="AN1656" s="4"/>
    </row>
    <row r="1657" spans="1:40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90"/>
      <c r="AH1657" s="4"/>
      <c r="AI1657" s="4"/>
      <c r="AJ1657" s="90"/>
      <c r="AK1657" s="4"/>
      <c r="AL1657" s="4"/>
      <c r="AM1657" s="4"/>
      <c r="AN1657" s="4"/>
    </row>
    <row r="1658" spans="1:40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90"/>
      <c r="AH1658" s="4"/>
      <c r="AI1658" s="4"/>
      <c r="AJ1658" s="90"/>
      <c r="AK1658" s="4"/>
      <c r="AL1658" s="4"/>
      <c r="AM1658" s="4"/>
      <c r="AN1658" s="4"/>
    </row>
    <row r="1659" spans="1:40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90"/>
      <c r="AH1659" s="4"/>
      <c r="AI1659" s="4"/>
      <c r="AJ1659" s="90"/>
      <c r="AK1659" s="4"/>
      <c r="AL1659" s="4"/>
      <c r="AM1659" s="4"/>
      <c r="AN1659" s="4"/>
    </row>
    <row r="1660" spans="1:40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90"/>
      <c r="AH1660" s="4"/>
      <c r="AI1660" s="4"/>
      <c r="AJ1660" s="90"/>
      <c r="AK1660" s="4"/>
      <c r="AL1660" s="4"/>
      <c r="AM1660" s="4"/>
      <c r="AN1660" s="4"/>
    </row>
    <row r="1661" spans="1:40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90"/>
      <c r="AH1661" s="4"/>
      <c r="AI1661" s="4"/>
      <c r="AJ1661" s="90"/>
      <c r="AK1661" s="4"/>
      <c r="AL1661" s="4"/>
      <c r="AM1661" s="4"/>
      <c r="AN1661" s="4"/>
    </row>
    <row r="1662" spans="1:40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90"/>
      <c r="AH1662" s="4"/>
      <c r="AI1662" s="4"/>
      <c r="AJ1662" s="90"/>
      <c r="AK1662" s="4"/>
      <c r="AL1662" s="4"/>
      <c r="AM1662" s="4"/>
      <c r="AN1662" s="4"/>
    </row>
    <row r="1663" spans="1:40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90"/>
      <c r="AH1663" s="4"/>
      <c r="AI1663" s="4"/>
      <c r="AJ1663" s="90"/>
      <c r="AK1663" s="4"/>
      <c r="AL1663" s="4"/>
      <c r="AM1663" s="4"/>
      <c r="AN1663" s="4"/>
    </row>
    <row r="1664" spans="1:40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90"/>
      <c r="AH1664" s="4"/>
      <c r="AI1664" s="4"/>
      <c r="AJ1664" s="90"/>
      <c r="AK1664" s="4"/>
      <c r="AL1664" s="4"/>
      <c r="AM1664" s="4"/>
      <c r="AN1664" s="4"/>
    </row>
    <row r="1665" spans="1:40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90"/>
      <c r="AH1665" s="4"/>
      <c r="AI1665" s="4"/>
      <c r="AJ1665" s="90"/>
      <c r="AK1665" s="4"/>
      <c r="AL1665" s="4"/>
      <c r="AM1665" s="4"/>
      <c r="AN1665" s="4"/>
    </row>
    <row r="1666" spans="1:40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90"/>
      <c r="AH1666" s="4"/>
      <c r="AI1666" s="4"/>
      <c r="AJ1666" s="90"/>
      <c r="AK1666" s="4"/>
      <c r="AL1666" s="4"/>
      <c r="AM1666" s="4"/>
      <c r="AN1666" s="4"/>
    </row>
    <row r="1667" spans="1:40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90"/>
      <c r="AH1667" s="4"/>
      <c r="AI1667" s="4"/>
      <c r="AJ1667" s="90"/>
      <c r="AK1667" s="4"/>
      <c r="AL1667" s="4"/>
      <c r="AM1667" s="4"/>
      <c r="AN1667" s="4"/>
    </row>
    <row r="1668" spans="1:40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90"/>
      <c r="AH1668" s="4"/>
      <c r="AI1668" s="4"/>
      <c r="AJ1668" s="90"/>
      <c r="AK1668" s="4"/>
      <c r="AL1668" s="4"/>
      <c r="AM1668" s="4"/>
      <c r="AN1668" s="4"/>
    </row>
    <row r="1669" spans="1:40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90"/>
      <c r="AH1669" s="4"/>
      <c r="AI1669" s="4"/>
      <c r="AJ1669" s="90"/>
      <c r="AK1669" s="4"/>
      <c r="AL1669" s="4"/>
      <c r="AM1669" s="4"/>
      <c r="AN1669" s="4"/>
    </row>
    <row r="1670" spans="1:40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90"/>
      <c r="AH1670" s="4"/>
      <c r="AI1670" s="4"/>
      <c r="AJ1670" s="90"/>
      <c r="AK1670" s="4"/>
      <c r="AL1670" s="4"/>
      <c r="AM1670" s="4"/>
      <c r="AN1670" s="4"/>
    </row>
    <row r="1671" spans="1:40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90"/>
      <c r="AH1671" s="4"/>
      <c r="AI1671" s="4"/>
      <c r="AJ1671" s="90"/>
      <c r="AK1671" s="4"/>
      <c r="AL1671" s="4"/>
      <c r="AM1671" s="4"/>
      <c r="AN1671" s="4"/>
    </row>
    <row r="1672" spans="1:40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90"/>
      <c r="AH1672" s="4"/>
      <c r="AI1672" s="4"/>
      <c r="AJ1672" s="90"/>
      <c r="AK1672" s="4"/>
      <c r="AL1672" s="4"/>
      <c r="AM1672" s="4"/>
      <c r="AN1672" s="4"/>
    </row>
    <row r="1673" spans="1:40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90"/>
      <c r="AH1673" s="4"/>
      <c r="AI1673" s="4"/>
      <c r="AJ1673" s="90"/>
      <c r="AK1673" s="4"/>
      <c r="AL1673" s="4"/>
      <c r="AM1673" s="4"/>
      <c r="AN1673" s="4"/>
    </row>
    <row r="1674" spans="1:40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90"/>
      <c r="AH1674" s="4"/>
      <c r="AI1674" s="4"/>
      <c r="AJ1674" s="90"/>
      <c r="AK1674" s="4"/>
      <c r="AL1674" s="4"/>
      <c r="AM1674" s="4"/>
      <c r="AN1674" s="4"/>
    </row>
    <row r="1675" spans="1:40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90"/>
      <c r="AH1675" s="4"/>
      <c r="AI1675" s="4"/>
      <c r="AJ1675" s="90"/>
      <c r="AK1675" s="4"/>
      <c r="AL1675" s="4"/>
      <c r="AM1675" s="4"/>
      <c r="AN1675" s="4"/>
    </row>
    <row r="1676" spans="1:40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90"/>
      <c r="AH1676" s="4"/>
      <c r="AI1676" s="4"/>
      <c r="AJ1676" s="90"/>
      <c r="AK1676" s="4"/>
      <c r="AL1676" s="4"/>
      <c r="AM1676" s="4"/>
      <c r="AN1676" s="4"/>
    </row>
    <row r="1677" spans="1:40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90"/>
      <c r="AH1677" s="4"/>
      <c r="AI1677" s="4"/>
      <c r="AJ1677" s="90"/>
      <c r="AK1677" s="4"/>
      <c r="AL1677" s="4"/>
      <c r="AM1677" s="4"/>
      <c r="AN1677" s="4"/>
    </row>
    <row r="1678" spans="1:40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90"/>
      <c r="AH1678" s="4"/>
      <c r="AI1678" s="4"/>
      <c r="AJ1678" s="90"/>
      <c r="AK1678" s="4"/>
      <c r="AL1678" s="4"/>
      <c r="AM1678" s="4"/>
      <c r="AN1678" s="4"/>
    </row>
    <row r="1679" spans="1:40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90"/>
      <c r="AH1679" s="4"/>
      <c r="AI1679" s="4"/>
      <c r="AJ1679" s="90"/>
      <c r="AK1679" s="4"/>
      <c r="AL1679" s="4"/>
      <c r="AM1679" s="4"/>
      <c r="AN1679" s="4"/>
    </row>
    <row r="1680" spans="1:40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90"/>
      <c r="AH1680" s="4"/>
      <c r="AI1680" s="4"/>
      <c r="AJ1680" s="90"/>
      <c r="AK1680" s="4"/>
      <c r="AL1680" s="4"/>
      <c r="AM1680" s="4"/>
      <c r="AN1680" s="4"/>
    </row>
    <row r="1681" spans="1:40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90"/>
      <c r="AH1681" s="4"/>
      <c r="AI1681" s="4"/>
      <c r="AJ1681" s="90"/>
      <c r="AK1681" s="4"/>
      <c r="AL1681" s="4"/>
      <c r="AM1681" s="4"/>
      <c r="AN1681" s="4"/>
    </row>
    <row r="1682" spans="1:40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90"/>
      <c r="AH1682" s="4"/>
      <c r="AI1682" s="4"/>
      <c r="AJ1682" s="90"/>
      <c r="AK1682" s="4"/>
      <c r="AL1682" s="4"/>
      <c r="AM1682" s="4"/>
      <c r="AN1682" s="4"/>
    </row>
    <row r="1683" spans="1:40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90"/>
      <c r="AH1683" s="4"/>
      <c r="AI1683" s="4"/>
      <c r="AJ1683" s="90"/>
      <c r="AK1683" s="4"/>
      <c r="AL1683" s="4"/>
      <c r="AM1683" s="4"/>
      <c r="AN1683" s="4"/>
    </row>
    <row r="1684" spans="1:40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90"/>
      <c r="AH1684" s="4"/>
      <c r="AI1684" s="4"/>
      <c r="AJ1684" s="90"/>
      <c r="AK1684" s="4"/>
      <c r="AL1684" s="4"/>
      <c r="AM1684" s="4"/>
      <c r="AN1684" s="4"/>
    </row>
    <row r="1685" spans="1:40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90"/>
      <c r="AH1685" s="4"/>
      <c r="AI1685" s="4"/>
      <c r="AJ1685" s="90"/>
      <c r="AK1685" s="4"/>
      <c r="AL1685" s="4"/>
      <c r="AM1685" s="4"/>
      <c r="AN1685" s="4"/>
    </row>
    <row r="1686" spans="1:40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90"/>
      <c r="AH1686" s="4"/>
      <c r="AI1686" s="4"/>
      <c r="AJ1686" s="90"/>
      <c r="AK1686" s="4"/>
      <c r="AL1686" s="4"/>
      <c r="AM1686" s="4"/>
      <c r="AN1686" s="4"/>
    </row>
    <row r="1687" spans="1:40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90"/>
      <c r="AH1687" s="4"/>
      <c r="AI1687" s="4"/>
      <c r="AJ1687" s="90"/>
      <c r="AK1687" s="4"/>
      <c r="AL1687" s="4"/>
      <c r="AM1687" s="4"/>
      <c r="AN1687" s="4"/>
    </row>
    <row r="1688" spans="1:40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90"/>
      <c r="AH1688" s="4"/>
      <c r="AI1688" s="4"/>
      <c r="AJ1688" s="90"/>
      <c r="AK1688" s="4"/>
      <c r="AL1688" s="4"/>
      <c r="AM1688" s="4"/>
      <c r="AN1688" s="4"/>
    </row>
    <row r="1689" spans="1:40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90"/>
      <c r="AH1689" s="4"/>
      <c r="AI1689" s="4"/>
      <c r="AJ1689" s="90"/>
      <c r="AK1689" s="4"/>
      <c r="AL1689" s="4"/>
      <c r="AM1689" s="4"/>
      <c r="AN1689" s="4"/>
    </row>
    <row r="1690" spans="1:40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90"/>
      <c r="AH1690" s="4"/>
      <c r="AI1690" s="4"/>
      <c r="AJ1690" s="90"/>
      <c r="AK1690" s="4"/>
      <c r="AL1690" s="4"/>
      <c r="AM1690" s="4"/>
      <c r="AN1690" s="4"/>
    </row>
    <row r="1691" spans="1:40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90"/>
      <c r="AH1691" s="4"/>
      <c r="AI1691" s="4"/>
      <c r="AJ1691" s="90"/>
      <c r="AK1691" s="4"/>
      <c r="AL1691" s="4"/>
      <c r="AM1691" s="4"/>
      <c r="AN1691" s="4"/>
    </row>
    <row r="1692" spans="1:40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90"/>
      <c r="AH1692" s="4"/>
      <c r="AI1692" s="4"/>
      <c r="AJ1692" s="90"/>
      <c r="AK1692" s="4"/>
      <c r="AL1692" s="4"/>
      <c r="AM1692" s="4"/>
      <c r="AN1692" s="4"/>
    </row>
    <row r="1693" spans="1:40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90"/>
      <c r="AH1693" s="4"/>
      <c r="AI1693" s="4"/>
      <c r="AJ1693" s="90"/>
      <c r="AK1693" s="4"/>
      <c r="AL1693" s="4"/>
      <c r="AM1693" s="4"/>
      <c r="AN1693" s="4"/>
    </row>
    <row r="1694" spans="1:40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90"/>
      <c r="AH1694" s="4"/>
      <c r="AI1694" s="4"/>
      <c r="AJ1694" s="90"/>
      <c r="AK1694" s="4"/>
      <c r="AL1694" s="4"/>
      <c r="AM1694" s="4"/>
      <c r="AN1694" s="4"/>
    </row>
    <row r="1695" spans="1:40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90"/>
      <c r="AH1695" s="4"/>
      <c r="AI1695" s="4"/>
      <c r="AJ1695" s="90"/>
      <c r="AK1695" s="4"/>
      <c r="AL1695" s="4"/>
      <c r="AM1695" s="4"/>
      <c r="AN1695" s="4"/>
    </row>
    <row r="1696" spans="1:40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90"/>
      <c r="AH1696" s="4"/>
      <c r="AI1696" s="4"/>
      <c r="AJ1696" s="90"/>
      <c r="AK1696" s="4"/>
      <c r="AL1696" s="4"/>
      <c r="AM1696" s="4"/>
      <c r="AN1696" s="4"/>
    </row>
    <row r="1697" spans="1:40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90"/>
      <c r="AH1697" s="4"/>
      <c r="AI1697" s="4"/>
      <c r="AJ1697" s="90"/>
      <c r="AK1697" s="4"/>
      <c r="AL1697" s="4"/>
      <c r="AM1697" s="4"/>
      <c r="AN1697" s="4"/>
    </row>
    <row r="1698" spans="1:40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90"/>
      <c r="AH1698" s="4"/>
      <c r="AI1698" s="4"/>
      <c r="AJ1698" s="90"/>
      <c r="AK1698" s="4"/>
      <c r="AL1698" s="4"/>
      <c r="AM1698" s="4"/>
      <c r="AN1698" s="4"/>
    </row>
    <row r="1699" spans="1:40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90"/>
      <c r="AH1699" s="4"/>
      <c r="AI1699" s="4"/>
      <c r="AJ1699" s="90"/>
      <c r="AK1699" s="4"/>
      <c r="AL1699" s="4"/>
      <c r="AM1699" s="4"/>
      <c r="AN1699" s="4"/>
    </row>
    <row r="1700" spans="1:40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90"/>
      <c r="AH1700" s="4"/>
      <c r="AI1700" s="4"/>
      <c r="AJ1700" s="90"/>
      <c r="AK1700" s="4"/>
      <c r="AL1700" s="4"/>
      <c r="AM1700" s="4"/>
      <c r="AN1700" s="4"/>
    </row>
    <row r="1701" spans="1:40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90"/>
      <c r="AH1701" s="4"/>
      <c r="AI1701" s="4"/>
      <c r="AJ1701" s="90"/>
      <c r="AK1701" s="4"/>
      <c r="AL1701" s="4"/>
      <c r="AM1701" s="4"/>
      <c r="AN1701" s="4"/>
    </row>
    <row r="1702" spans="1:40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90"/>
      <c r="AH1702" s="4"/>
      <c r="AI1702" s="4"/>
      <c r="AJ1702" s="90"/>
      <c r="AK1702" s="4"/>
      <c r="AL1702" s="4"/>
      <c r="AM1702" s="4"/>
      <c r="AN1702" s="4"/>
    </row>
    <row r="1703" spans="1:40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90"/>
      <c r="AH1703" s="4"/>
      <c r="AI1703" s="4"/>
      <c r="AJ1703" s="90"/>
      <c r="AK1703" s="4"/>
      <c r="AL1703" s="4"/>
      <c r="AM1703" s="4"/>
      <c r="AN1703" s="4"/>
    </row>
    <row r="1704" spans="1:40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90"/>
      <c r="AH1704" s="4"/>
      <c r="AI1704" s="4"/>
      <c r="AJ1704" s="90"/>
      <c r="AK1704" s="4"/>
      <c r="AL1704" s="4"/>
      <c r="AM1704" s="4"/>
      <c r="AN1704" s="4"/>
    </row>
    <row r="1705" spans="1:40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90"/>
      <c r="AH1705" s="4"/>
      <c r="AI1705" s="4"/>
      <c r="AJ1705" s="90"/>
      <c r="AK1705" s="4"/>
      <c r="AL1705" s="4"/>
      <c r="AM1705" s="4"/>
      <c r="AN1705" s="4"/>
    </row>
    <row r="1706" spans="1:40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90"/>
      <c r="AH1706" s="4"/>
      <c r="AI1706" s="4"/>
      <c r="AJ1706" s="90"/>
      <c r="AK1706" s="4"/>
      <c r="AL1706" s="4"/>
      <c r="AM1706" s="4"/>
      <c r="AN1706" s="4"/>
    </row>
    <row r="1707" spans="1:40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90"/>
      <c r="AH1707" s="4"/>
      <c r="AI1707" s="4"/>
      <c r="AJ1707" s="90"/>
      <c r="AK1707" s="4"/>
      <c r="AL1707" s="4"/>
      <c r="AM1707" s="4"/>
      <c r="AN1707" s="4"/>
    </row>
    <row r="1708" spans="1:40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90"/>
      <c r="AH1708" s="4"/>
      <c r="AI1708" s="4"/>
      <c r="AJ1708" s="90"/>
      <c r="AK1708" s="4"/>
      <c r="AL1708" s="4"/>
      <c r="AM1708" s="4"/>
      <c r="AN1708" s="4"/>
    </row>
    <row r="1709" spans="1:40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90"/>
      <c r="AH1709" s="4"/>
      <c r="AI1709" s="4"/>
      <c r="AJ1709" s="90"/>
      <c r="AK1709" s="4"/>
      <c r="AL1709" s="4"/>
      <c r="AM1709" s="4"/>
      <c r="AN1709" s="4"/>
    </row>
    <row r="1710" spans="1:40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90"/>
      <c r="AH1710" s="4"/>
      <c r="AI1710" s="4"/>
      <c r="AJ1710" s="90"/>
      <c r="AK1710" s="4"/>
      <c r="AL1710" s="4"/>
      <c r="AM1710" s="4"/>
      <c r="AN1710" s="4"/>
    </row>
    <row r="1711" spans="1:40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90"/>
      <c r="AH1711" s="4"/>
      <c r="AI1711" s="4"/>
      <c r="AJ1711" s="90"/>
      <c r="AK1711" s="4"/>
      <c r="AL1711" s="4"/>
      <c r="AM1711" s="4"/>
      <c r="AN1711" s="4"/>
    </row>
    <row r="1712" spans="1:40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90"/>
      <c r="AH1712" s="4"/>
      <c r="AI1712" s="4"/>
      <c r="AJ1712" s="90"/>
      <c r="AK1712" s="4"/>
      <c r="AL1712" s="4"/>
      <c r="AM1712" s="4"/>
      <c r="AN1712" s="4"/>
    </row>
    <row r="1713" spans="1:40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90"/>
      <c r="AH1713" s="4"/>
      <c r="AI1713" s="4"/>
      <c r="AJ1713" s="90"/>
      <c r="AK1713" s="4"/>
      <c r="AL1713" s="4"/>
      <c r="AM1713" s="4"/>
      <c r="AN1713" s="4"/>
    </row>
    <row r="1714" spans="1:40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90"/>
      <c r="AH1714" s="4"/>
      <c r="AI1714" s="4"/>
      <c r="AJ1714" s="90"/>
      <c r="AK1714" s="4"/>
      <c r="AL1714" s="4"/>
      <c r="AM1714" s="4"/>
      <c r="AN1714" s="4"/>
    </row>
    <row r="1715" spans="1:40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90"/>
      <c r="AH1715" s="4"/>
      <c r="AI1715" s="4"/>
      <c r="AJ1715" s="90"/>
      <c r="AK1715" s="4"/>
      <c r="AL1715" s="4"/>
      <c r="AM1715" s="4"/>
      <c r="AN1715" s="4"/>
    </row>
    <row r="1716" spans="1:40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90"/>
      <c r="AH1716" s="4"/>
      <c r="AI1716" s="4"/>
      <c r="AJ1716" s="90"/>
      <c r="AK1716" s="4"/>
      <c r="AL1716" s="4"/>
      <c r="AM1716" s="4"/>
      <c r="AN1716" s="4"/>
    </row>
    <row r="1717" spans="1:40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90"/>
      <c r="AH1717" s="4"/>
      <c r="AI1717" s="4"/>
      <c r="AJ1717" s="90"/>
      <c r="AK1717" s="4"/>
      <c r="AL1717" s="4"/>
      <c r="AM1717" s="4"/>
      <c r="AN1717" s="4"/>
    </row>
    <row r="1718" spans="1:40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90"/>
      <c r="AH1718" s="4"/>
      <c r="AI1718" s="4"/>
      <c r="AJ1718" s="90"/>
      <c r="AK1718" s="4"/>
      <c r="AL1718" s="4"/>
      <c r="AM1718" s="4"/>
      <c r="AN1718" s="4"/>
    </row>
    <row r="1719" spans="1:40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90"/>
      <c r="AH1719" s="4"/>
      <c r="AI1719" s="4"/>
      <c r="AJ1719" s="90"/>
      <c r="AK1719" s="4"/>
      <c r="AL1719" s="4"/>
      <c r="AM1719" s="4"/>
      <c r="AN1719" s="4"/>
    </row>
    <row r="1720" spans="1:40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90"/>
      <c r="AH1720" s="4"/>
      <c r="AI1720" s="4"/>
      <c r="AJ1720" s="90"/>
      <c r="AK1720" s="4"/>
      <c r="AL1720" s="4"/>
      <c r="AM1720" s="4"/>
      <c r="AN1720" s="4"/>
    </row>
    <row r="1721" spans="1:40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90"/>
      <c r="AH1721" s="4"/>
      <c r="AI1721" s="4"/>
      <c r="AJ1721" s="90"/>
      <c r="AK1721" s="4"/>
      <c r="AL1721" s="4"/>
      <c r="AM1721" s="4"/>
      <c r="AN1721" s="4"/>
    </row>
    <row r="1722" spans="1:40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90"/>
      <c r="AH1722" s="4"/>
      <c r="AI1722" s="4"/>
      <c r="AJ1722" s="90"/>
      <c r="AK1722" s="4"/>
      <c r="AL1722" s="4"/>
      <c r="AM1722" s="4"/>
      <c r="AN1722" s="4"/>
    </row>
    <row r="1723" spans="1:40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90"/>
      <c r="AH1723" s="4"/>
      <c r="AI1723" s="4"/>
      <c r="AJ1723" s="90"/>
      <c r="AK1723" s="4"/>
      <c r="AL1723" s="4"/>
      <c r="AM1723" s="4"/>
      <c r="AN1723" s="4"/>
    </row>
    <row r="1724" spans="1:40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90"/>
      <c r="AH1724" s="4"/>
      <c r="AI1724" s="4"/>
      <c r="AJ1724" s="90"/>
      <c r="AK1724" s="4"/>
      <c r="AL1724" s="4"/>
      <c r="AM1724" s="4"/>
      <c r="AN1724" s="4"/>
    </row>
    <row r="1725" spans="1:40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90"/>
      <c r="AH1725" s="4"/>
      <c r="AI1725" s="4"/>
      <c r="AJ1725" s="90"/>
      <c r="AK1725" s="4"/>
      <c r="AL1725" s="4"/>
      <c r="AM1725" s="4"/>
      <c r="AN1725" s="4"/>
    </row>
    <row r="1726" spans="1:40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90"/>
      <c r="AH1726" s="4"/>
      <c r="AI1726" s="4"/>
      <c r="AJ1726" s="90"/>
      <c r="AK1726" s="4"/>
      <c r="AL1726" s="4"/>
      <c r="AM1726" s="4"/>
      <c r="AN1726" s="4"/>
    </row>
    <row r="1727" spans="1:40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90"/>
      <c r="AH1727" s="4"/>
      <c r="AI1727" s="4"/>
      <c r="AJ1727" s="90"/>
      <c r="AK1727" s="4"/>
      <c r="AL1727" s="4"/>
      <c r="AM1727" s="4"/>
      <c r="AN1727" s="4"/>
    </row>
    <row r="1728" spans="1:40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90"/>
      <c r="AH1728" s="4"/>
      <c r="AI1728" s="4"/>
      <c r="AJ1728" s="90"/>
      <c r="AK1728" s="4"/>
      <c r="AL1728" s="4"/>
      <c r="AM1728" s="4"/>
      <c r="AN1728" s="4"/>
    </row>
    <row r="1729" spans="1:40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90"/>
      <c r="AH1729" s="4"/>
      <c r="AI1729" s="4"/>
      <c r="AJ1729" s="90"/>
      <c r="AK1729" s="4"/>
      <c r="AL1729" s="4"/>
      <c r="AM1729" s="4"/>
      <c r="AN1729" s="4"/>
    </row>
    <row r="1730" spans="1:40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90"/>
      <c r="AH1730" s="4"/>
      <c r="AI1730" s="4"/>
      <c r="AJ1730" s="90"/>
      <c r="AK1730" s="4"/>
      <c r="AL1730" s="4"/>
      <c r="AM1730" s="4"/>
      <c r="AN1730" s="4"/>
    </row>
    <row r="1731" spans="1:40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90"/>
      <c r="AH1731" s="4"/>
      <c r="AI1731" s="4"/>
      <c r="AJ1731" s="90"/>
      <c r="AK1731" s="4"/>
      <c r="AL1731" s="4"/>
      <c r="AM1731" s="4"/>
      <c r="AN1731" s="4"/>
    </row>
    <row r="1732" spans="1:40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90"/>
      <c r="AH1732" s="4"/>
      <c r="AI1732" s="4"/>
      <c r="AJ1732" s="90"/>
      <c r="AK1732" s="4"/>
      <c r="AL1732" s="4"/>
      <c r="AM1732" s="4"/>
      <c r="AN1732" s="4"/>
    </row>
    <row r="1733" spans="1:40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90"/>
      <c r="AH1733" s="4"/>
      <c r="AI1733" s="4"/>
      <c r="AJ1733" s="90"/>
      <c r="AK1733" s="4"/>
      <c r="AL1733" s="4"/>
      <c r="AM1733" s="4"/>
      <c r="AN1733" s="4"/>
    </row>
    <row r="1734" spans="1:40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90"/>
      <c r="AH1734" s="4"/>
      <c r="AI1734" s="4"/>
      <c r="AJ1734" s="90"/>
      <c r="AK1734" s="4"/>
      <c r="AL1734" s="4"/>
      <c r="AM1734" s="4"/>
      <c r="AN1734" s="4"/>
    </row>
    <row r="1735" spans="1:40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90"/>
      <c r="AH1735" s="4"/>
      <c r="AI1735" s="4"/>
      <c r="AJ1735" s="90"/>
      <c r="AK1735" s="4"/>
      <c r="AL1735" s="4"/>
      <c r="AM1735" s="4"/>
      <c r="AN1735" s="4"/>
    </row>
    <row r="1736" spans="1:40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90"/>
      <c r="AH1736" s="4"/>
      <c r="AI1736" s="4"/>
      <c r="AJ1736" s="90"/>
      <c r="AK1736" s="4"/>
      <c r="AL1736" s="4"/>
      <c r="AM1736" s="4"/>
      <c r="AN1736" s="4"/>
    </row>
    <row r="1737" spans="1:40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90"/>
      <c r="AH1737" s="4"/>
      <c r="AI1737" s="4"/>
      <c r="AJ1737" s="90"/>
      <c r="AK1737" s="4"/>
      <c r="AL1737" s="4"/>
      <c r="AM1737" s="4"/>
      <c r="AN1737" s="4"/>
    </row>
    <row r="1738" spans="1:40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90"/>
      <c r="AH1738" s="4"/>
      <c r="AI1738" s="4"/>
      <c r="AJ1738" s="90"/>
      <c r="AK1738" s="4"/>
      <c r="AL1738" s="4"/>
      <c r="AM1738" s="4"/>
      <c r="AN1738" s="4"/>
    </row>
    <row r="1739" spans="1:40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90"/>
      <c r="AH1739" s="4"/>
      <c r="AI1739" s="4"/>
      <c r="AJ1739" s="90"/>
      <c r="AK1739" s="4"/>
      <c r="AL1739" s="4"/>
      <c r="AM1739" s="4"/>
      <c r="AN1739" s="4"/>
    </row>
    <row r="1740" spans="1:40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90"/>
      <c r="AH1740" s="4"/>
      <c r="AI1740" s="4"/>
      <c r="AJ1740" s="90"/>
      <c r="AK1740" s="4"/>
      <c r="AL1740" s="4"/>
      <c r="AM1740" s="4"/>
      <c r="AN1740" s="4"/>
    </row>
    <row r="1741" spans="1:40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90"/>
      <c r="AH1741" s="4"/>
      <c r="AI1741" s="4"/>
      <c r="AJ1741" s="90"/>
      <c r="AK1741" s="4"/>
      <c r="AL1741" s="4"/>
      <c r="AM1741" s="4"/>
      <c r="AN1741" s="4"/>
    </row>
    <row r="1742" spans="1:40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90"/>
      <c r="AH1742" s="4"/>
      <c r="AI1742" s="4"/>
      <c r="AJ1742" s="90"/>
      <c r="AK1742" s="4"/>
      <c r="AL1742" s="4"/>
      <c r="AM1742" s="4"/>
      <c r="AN1742" s="4"/>
    </row>
    <row r="1743" spans="1:40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90"/>
      <c r="AH1743" s="4"/>
      <c r="AI1743" s="4"/>
      <c r="AJ1743" s="90"/>
      <c r="AK1743" s="4"/>
      <c r="AL1743" s="4"/>
      <c r="AM1743" s="4"/>
      <c r="AN1743" s="4"/>
    </row>
    <row r="1744" spans="1:40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90"/>
      <c r="AH1744" s="4"/>
      <c r="AI1744" s="4"/>
      <c r="AJ1744" s="90"/>
      <c r="AK1744" s="4"/>
      <c r="AL1744" s="4"/>
      <c r="AM1744" s="4"/>
      <c r="AN1744" s="4"/>
    </row>
    <row r="1745" spans="1:40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90"/>
      <c r="AH1745" s="4"/>
      <c r="AI1745" s="4"/>
      <c r="AJ1745" s="90"/>
      <c r="AK1745" s="4"/>
      <c r="AL1745" s="4"/>
      <c r="AM1745" s="4"/>
      <c r="AN1745" s="4"/>
    </row>
    <row r="1746" spans="1:40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90"/>
      <c r="AH1746" s="4"/>
      <c r="AI1746" s="4"/>
      <c r="AJ1746" s="90"/>
      <c r="AK1746" s="4"/>
      <c r="AL1746" s="4"/>
      <c r="AM1746" s="4"/>
      <c r="AN1746" s="4"/>
    </row>
    <row r="1747" spans="1:40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90"/>
      <c r="AH1747" s="4"/>
      <c r="AI1747" s="4"/>
      <c r="AJ1747" s="90"/>
      <c r="AK1747" s="4"/>
      <c r="AL1747" s="4"/>
      <c r="AM1747" s="4"/>
      <c r="AN1747" s="4"/>
    </row>
    <row r="1748" spans="1:40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90"/>
      <c r="AH1748" s="4"/>
      <c r="AI1748" s="4"/>
      <c r="AJ1748" s="90"/>
      <c r="AK1748" s="4"/>
      <c r="AL1748" s="4"/>
      <c r="AM1748" s="4"/>
      <c r="AN1748" s="4"/>
    </row>
    <row r="1749" spans="1:40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90"/>
      <c r="AH1749" s="4"/>
      <c r="AI1749" s="4"/>
      <c r="AJ1749" s="90"/>
      <c r="AK1749" s="4"/>
      <c r="AL1749" s="4"/>
      <c r="AM1749" s="4"/>
      <c r="AN1749" s="4"/>
    </row>
    <row r="1750" spans="1:40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90"/>
      <c r="AH1750" s="4"/>
      <c r="AI1750" s="4"/>
      <c r="AJ1750" s="90"/>
      <c r="AK1750" s="4"/>
      <c r="AL1750" s="4"/>
      <c r="AM1750" s="4"/>
      <c r="AN1750" s="4"/>
    </row>
    <row r="1751" spans="1:40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90"/>
      <c r="AH1751" s="4"/>
      <c r="AI1751" s="4"/>
      <c r="AJ1751" s="90"/>
      <c r="AK1751" s="4"/>
      <c r="AL1751" s="4"/>
      <c r="AM1751" s="4"/>
      <c r="AN1751" s="4"/>
    </row>
    <row r="1752" spans="1:40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90"/>
      <c r="AH1752" s="4"/>
      <c r="AI1752" s="4"/>
      <c r="AJ1752" s="90"/>
      <c r="AK1752" s="4"/>
      <c r="AL1752" s="4"/>
      <c r="AM1752" s="4"/>
      <c r="AN1752" s="4"/>
    </row>
    <row r="1753" spans="1:40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90"/>
      <c r="AH1753" s="4"/>
      <c r="AI1753" s="4"/>
      <c r="AJ1753" s="90"/>
      <c r="AK1753" s="4"/>
      <c r="AL1753" s="4"/>
      <c r="AM1753" s="4"/>
      <c r="AN1753" s="4"/>
    </row>
    <row r="1754" spans="1:40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90"/>
      <c r="AH1754" s="4"/>
      <c r="AI1754" s="4"/>
      <c r="AJ1754" s="90"/>
      <c r="AK1754" s="4"/>
      <c r="AL1754" s="4"/>
      <c r="AM1754" s="4"/>
      <c r="AN1754" s="4"/>
    </row>
    <row r="1755" spans="1:40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90"/>
      <c r="AH1755" s="4"/>
      <c r="AI1755" s="4"/>
      <c r="AJ1755" s="90"/>
      <c r="AK1755" s="4"/>
      <c r="AL1755" s="4"/>
      <c r="AM1755" s="4"/>
      <c r="AN1755" s="4"/>
    </row>
    <row r="1756" spans="1:40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90"/>
      <c r="AH1756" s="4"/>
      <c r="AI1756" s="4"/>
      <c r="AJ1756" s="90"/>
      <c r="AK1756" s="4"/>
      <c r="AL1756" s="4"/>
      <c r="AM1756" s="4"/>
      <c r="AN1756" s="4"/>
    </row>
    <row r="1757" spans="1:40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90"/>
      <c r="AH1757" s="4"/>
      <c r="AI1757" s="4"/>
      <c r="AJ1757" s="90"/>
      <c r="AK1757" s="4"/>
      <c r="AL1757" s="4"/>
      <c r="AM1757" s="4"/>
      <c r="AN1757" s="4"/>
    </row>
    <row r="1758" spans="1:40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90"/>
      <c r="AH1758" s="4"/>
      <c r="AI1758" s="4"/>
      <c r="AJ1758" s="90"/>
      <c r="AK1758" s="4"/>
      <c r="AL1758" s="4"/>
      <c r="AM1758" s="4"/>
      <c r="AN1758" s="4"/>
    </row>
    <row r="1759" spans="1:40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90"/>
      <c r="AH1759" s="4"/>
      <c r="AI1759" s="4"/>
      <c r="AJ1759" s="90"/>
      <c r="AK1759" s="4"/>
      <c r="AL1759" s="4"/>
      <c r="AM1759" s="4"/>
      <c r="AN1759" s="4"/>
    </row>
    <row r="1760" spans="1:40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90"/>
      <c r="AH1760" s="4"/>
      <c r="AI1760" s="4"/>
      <c r="AJ1760" s="90"/>
      <c r="AK1760" s="4"/>
      <c r="AL1760" s="4"/>
      <c r="AM1760" s="4"/>
      <c r="AN1760" s="4"/>
    </row>
    <row r="1761" spans="1:40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90"/>
      <c r="AH1761" s="4"/>
      <c r="AI1761" s="4"/>
      <c r="AJ1761" s="90"/>
      <c r="AK1761" s="4"/>
      <c r="AL1761" s="4"/>
      <c r="AM1761" s="4"/>
      <c r="AN1761" s="4"/>
    </row>
    <row r="1762" spans="1:40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90"/>
      <c r="AH1762" s="4"/>
      <c r="AI1762" s="4"/>
      <c r="AJ1762" s="90"/>
      <c r="AK1762" s="4"/>
      <c r="AL1762" s="4"/>
      <c r="AM1762" s="4"/>
      <c r="AN1762" s="4"/>
    </row>
    <row r="1763" spans="1:40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90"/>
      <c r="AH1763" s="4"/>
      <c r="AI1763" s="4"/>
      <c r="AJ1763" s="90"/>
      <c r="AK1763" s="4"/>
      <c r="AL1763" s="4"/>
      <c r="AM1763" s="4"/>
      <c r="AN1763" s="4"/>
    </row>
    <row r="1764" spans="1:40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90"/>
      <c r="AH1764" s="4"/>
      <c r="AI1764" s="4"/>
      <c r="AJ1764" s="90"/>
      <c r="AK1764" s="4"/>
      <c r="AL1764" s="4"/>
      <c r="AM1764" s="4"/>
      <c r="AN1764" s="4"/>
    </row>
    <row r="1765" spans="1:40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90"/>
      <c r="AH1765" s="4"/>
      <c r="AI1765" s="4"/>
      <c r="AJ1765" s="90"/>
      <c r="AK1765" s="4"/>
      <c r="AL1765" s="4"/>
      <c r="AM1765" s="4"/>
      <c r="AN1765" s="4"/>
    </row>
    <row r="1766" spans="1:40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90"/>
      <c r="AH1766" s="4"/>
      <c r="AI1766" s="4"/>
      <c r="AJ1766" s="90"/>
      <c r="AK1766" s="4"/>
      <c r="AL1766" s="4"/>
      <c r="AM1766" s="4"/>
      <c r="AN1766" s="4"/>
    </row>
    <row r="1767" spans="1:40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90"/>
      <c r="AH1767" s="4"/>
      <c r="AI1767" s="4"/>
      <c r="AJ1767" s="90"/>
      <c r="AK1767" s="4"/>
      <c r="AL1767" s="4"/>
      <c r="AM1767" s="4"/>
      <c r="AN1767" s="4"/>
    </row>
    <row r="1768" spans="1:40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90"/>
      <c r="AH1768" s="4"/>
      <c r="AI1768" s="4"/>
      <c r="AJ1768" s="90"/>
      <c r="AK1768" s="4"/>
      <c r="AL1768" s="4"/>
      <c r="AM1768" s="4"/>
      <c r="AN1768" s="4"/>
    </row>
    <row r="1769" spans="1:40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90"/>
      <c r="AH1769" s="4"/>
      <c r="AI1769" s="4"/>
      <c r="AJ1769" s="90"/>
      <c r="AK1769" s="4"/>
      <c r="AL1769" s="4"/>
      <c r="AM1769" s="4"/>
      <c r="AN1769" s="4"/>
    </row>
    <row r="1770" spans="1:40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90"/>
      <c r="AH1770" s="4"/>
      <c r="AI1770" s="4"/>
      <c r="AJ1770" s="90"/>
      <c r="AK1770" s="4"/>
      <c r="AL1770" s="4"/>
      <c r="AM1770" s="4"/>
      <c r="AN1770" s="4"/>
    </row>
    <row r="1771" spans="1:40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90"/>
      <c r="AH1771" s="4"/>
      <c r="AI1771" s="4"/>
      <c r="AJ1771" s="90"/>
      <c r="AK1771" s="4"/>
      <c r="AL1771" s="4"/>
      <c r="AM1771" s="4"/>
      <c r="AN1771" s="4"/>
    </row>
    <row r="1772" spans="1:40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90"/>
      <c r="AH1772" s="4"/>
      <c r="AI1772" s="4"/>
      <c r="AJ1772" s="90"/>
      <c r="AK1772" s="4"/>
      <c r="AL1772" s="4"/>
      <c r="AM1772" s="4"/>
      <c r="AN1772" s="4"/>
    </row>
    <row r="1773" spans="1:40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90"/>
      <c r="AH1773" s="4"/>
      <c r="AI1773" s="4"/>
      <c r="AJ1773" s="90"/>
      <c r="AK1773" s="4"/>
      <c r="AL1773" s="4"/>
      <c r="AM1773" s="4"/>
      <c r="AN1773" s="4"/>
    </row>
    <row r="1774" spans="1:40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90"/>
      <c r="AH1774" s="4"/>
      <c r="AI1774" s="4"/>
      <c r="AJ1774" s="90"/>
      <c r="AK1774" s="4"/>
      <c r="AL1774" s="4"/>
      <c r="AM1774" s="4"/>
      <c r="AN1774" s="4"/>
    </row>
    <row r="1775" spans="1:40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90"/>
      <c r="AH1775" s="4"/>
      <c r="AI1775" s="4"/>
      <c r="AJ1775" s="90"/>
      <c r="AK1775" s="4"/>
      <c r="AL1775" s="4"/>
      <c r="AM1775" s="4"/>
      <c r="AN1775" s="4"/>
    </row>
    <row r="1776" spans="1:40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90"/>
      <c r="AH1776" s="4"/>
      <c r="AI1776" s="4"/>
      <c r="AJ1776" s="90"/>
      <c r="AK1776" s="4"/>
      <c r="AL1776" s="4"/>
      <c r="AM1776" s="4"/>
      <c r="AN1776" s="4"/>
    </row>
    <row r="1777" spans="1:40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90"/>
      <c r="AH1777" s="4"/>
      <c r="AI1777" s="4"/>
      <c r="AJ1777" s="90"/>
      <c r="AK1777" s="4"/>
      <c r="AL1777" s="4"/>
      <c r="AM1777" s="4"/>
      <c r="AN1777" s="4"/>
    </row>
    <row r="1778" spans="1:40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90"/>
      <c r="AH1778" s="4"/>
      <c r="AI1778" s="4"/>
      <c r="AJ1778" s="90"/>
      <c r="AK1778" s="4"/>
      <c r="AL1778" s="4"/>
      <c r="AM1778" s="4"/>
      <c r="AN1778" s="4"/>
    </row>
    <row r="1779" spans="1:40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90"/>
      <c r="AH1779" s="4"/>
      <c r="AI1779" s="4"/>
      <c r="AJ1779" s="90"/>
      <c r="AK1779" s="4"/>
      <c r="AL1779" s="4"/>
      <c r="AM1779" s="4"/>
      <c r="AN1779" s="4"/>
    </row>
    <row r="1780" spans="1:40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90"/>
      <c r="AH1780" s="4"/>
      <c r="AI1780" s="4"/>
      <c r="AJ1780" s="90"/>
      <c r="AK1780" s="4"/>
      <c r="AL1780" s="4"/>
      <c r="AM1780" s="4"/>
      <c r="AN1780" s="4"/>
    </row>
    <row r="1781" spans="1:40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90"/>
      <c r="AH1781" s="4"/>
      <c r="AI1781" s="4"/>
      <c r="AJ1781" s="90"/>
      <c r="AK1781" s="4"/>
      <c r="AL1781" s="4"/>
      <c r="AM1781" s="4"/>
      <c r="AN1781" s="4"/>
    </row>
    <row r="1782" spans="1:40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90"/>
      <c r="AH1782" s="4"/>
      <c r="AI1782" s="4"/>
      <c r="AJ1782" s="90"/>
      <c r="AK1782" s="4"/>
      <c r="AL1782" s="4"/>
      <c r="AM1782" s="4"/>
      <c r="AN1782" s="4"/>
    </row>
    <row r="1783" spans="1:40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90"/>
      <c r="AH1783" s="4"/>
      <c r="AI1783" s="4"/>
      <c r="AJ1783" s="90"/>
      <c r="AK1783" s="4"/>
      <c r="AL1783" s="4"/>
      <c r="AM1783" s="4"/>
      <c r="AN1783" s="4"/>
    </row>
    <row r="1784" spans="1:40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90"/>
      <c r="AH1784" s="4"/>
      <c r="AI1784" s="4"/>
      <c r="AJ1784" s="90"/>
      <c r="AK1784" s="4"/>
      <c r="AL1784" s="4"/>
      <c r="AM1784" s="4"/>
      <c r="AN1784" s="4"/>
    </row>
    <row r="1785" spans="1:40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90"/>
      <c r="AH1785" s="4"/>
      <c r="AI1785" s="4"/>
      <c r="AJ1785" s="90"/>
      <c r="AK1785" s="4"/>
      <c r="AL1785" s="4"/>
      <c r="AM1785" s="4"/>
      <c r="AN1785" s="4"/>
    </row>
    <row r="1786" spans="1:40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90"/>
      <c r="AH1786" s="4"/>
      <c r="AI1786" s="4"/>
      <c r="AJ1786" s="90"/>
      <c r="AK1786" s="4"/>
      <c r="AL1786" s="4"/>
      <c r="AM1786" s="4"/>
      <c r="AN1786" s="4"/>
    </row>
    <row r="1787" spans="1:40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90"/>
      <c r="AH1787" s="4"/>
      <c r="AI1787" s="4"/>
      <c r="AJ1787" s="90"/>
      <c r="AK1787" s="4"/>
      <c r="AL1787" s="4"/>
      <c r="AM1787" s="4"/>
      <c r="AN1787" s="4"/>
    </row>
    <row r="1788" spans="1:40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90"/>
      <c r="AH1788" s="4"/>
      <c r="AI1788" s="4"/>
      <c r="AJ1788" s="90"/>
      <c r="AK1788" s="4"/>
      <c r="AL1788" s="4"/>
      <c r="AM1788" s="4"/>
      <c r="AN1788" s="4"/>
    </row>
    <row r="1789" spans="1:40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90"/>
      <c r="AH1789" s="4"/>
      <c r="AI1789" s="4"/>
      <c r="AJ1789" s="90"/>
      <c r="AK1789" s="4"/>
      <c r="AL1789" s="4"/>
      <c r="AM1789" s="4"/>
      <c r="AN1789" s="4"/>
    </row>
    <row r="1790" spans="1:40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90"/>
      <c r="AH1790" s="4"/>
      <c r="AI1790" s="4"/>
      <c r="AJ1790" s="90"/>
      <c r="AK1790" s="4"/>
      <c r="AL1790" s="4"/>
      <c r="AM1790" s="4"/>
      <c r="AN1790" s="4"/>
    </row>
    <row r="1791" spans="1:40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90"/>
      <c r="AH1791" s="4"/>
      <c r="AI1791" s="4"/>
      <c r="AJ1791" s="90"/>
      <c r="AK1791" s="4"/>
      <c r="AL1791" s="4"/>
      <c r="AM1791" s="4"/>
      <c r="AN1791" s="4"/>
    </row>
    <row r="1792" spans="1:40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90"/>
      <c r="AH1792" s="4"/>
      <c r="AI1792" s="4"/>
      <c r="AJ1792" s="90"/>
      <c r="AK1792" s="4"/>
      <c r="AL1792" s="4"/>
      <c r="AM1792" s="4"/>
      <c r="AN1792" s="4"/>
    </row>
    <row r="1793" spans="1:40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90"/>
      <c r="AH1793" s="4"/>
      <c r="AI1793" s="4"/>
      <c r="AJ1793" s="90"/>
      <c r="AK1793" s="4"/>
      <c r="AL1793" s="4"/>
      <c r="AM1793" s="4"/>
      <c r="AN1793" s="4"/>
    </row>
    <row r="1794" spans="1:40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90"/>
      <c r="AH1794" s="4"/>
      <c r="AI1794" s="4"/>
      <c r="AJ1794" s="90"/>
      <c r="AK1794" s="4"/>
      <c r="AL1794" s="4"/>
      <c r="AM1794" s="4"/>
      <c r="AN1794" s="4"/>
    </row>
    <row r="1795" spans="1:40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90"/>
      <c r="AH1795" s="4"/>
      <c r="AI1795" s="4"/>
      <c r="AJ1795" s="90"/>
      <c r="AK1795" s="4"/>
      <c r="AL1795" s="4"/>
      <c r="AM1795" s="4"/>
      <c r="AN1795" s="4"/>
    </row>
    <row r="1796" spans="1:40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90"/>
      <c r="AH1796" s="4"/>
      <c r="AI1796" s="4"/>
      <c r="AJ1796" s="90"/>
      <c r="AK1796" s="4"/>
      <c r="AL1796" s="4"/>
      <c r="AM1796" s="4"/>
      <c r="AN1796" s="4"/>
    </row>
    <row r="1797" spans="1:40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90"/>
      <c r="AH1797" s="4"/>
      <c r="AI1797" s="4"/>
      <c r="AJ1797" s="90"/>
      <c r="AK1797" s="4"/>
      <c r="AL1797" s="4"/>
      <c r="AM1797" s="4"/>
      <c r="AN1797" s="4"/>
    </row>
    <row r="1798" spans="1:40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90"/>
      <c r="AH1798" s="4"/>
      <c r="AI1798" s="4"/>
      <c r="AJ1798" s="90"/>
      <c r="AK1798" s="4"/>
      <c r="AL1798" s="4"/>
      <c r="AM1798" s="4"/>
      <c r="AN1798" s="4"/>
    </row>
    <row r="1799" spans="1:40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90"/>
      <c r="AH1799" s="4"/>
      <c r="AI1799" s="4"/>
      <c r="AJ1799" s="90"/>
      <c r="AK1799" s="4"/>
      <c r="AL1799" s="4"/>
      <c r="AM1799" s="4"/>
      <c r="AN1799" s="4"/>
    </row>
    <row r="1800" spans="1:40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90"/>
      <c r="AH1800" s="4"/>
      <c r="AI1800" s="4"/>
      <c r="AJ1800" s="90"/>
      <c r="AK1800" s="4"/>
      <c r="AL1800" s="4"/>
      <c r="AM1800" s="4"/>
      <c r="AN1800" s="4"/>
    </row>
    <row r="1801" spans="1:40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90"/>
      <c r="AH1801" s="4"/>
      <c r="AI1801" s="4"/>
      <c r="AJ1801" s="90"/>
      <c r="AK1801" s="4"/>
      <c r="AL1801" s="4"/>
      <c r="AM1801" s="4"/>
      <c r="AN1801" s="4"/>
    </row>
    <row r="1802" spans="1:40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90"/>
      <c r="AH1802" s="4"/>
      <c r="AI1802" s="4"/>
      <c r="AJ1802" s="90"/>
      <c r="AK1802" s="4"/>
      <c r="AL1802" s="4"/>
      <c r="AM1802" s="4"/>
      <c r="AN1802" s="4"/>
    </row>
    <row r="1803" spans="1:40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90"/>
      <c r="AH1803" s="4"/>
      <c r="AI1803" s="4"/>
      <c r="AJ1803" s="90"/>
      <c r="AK1803" s="4"/>
      <c r="AL1803" s="4"/>
      <c r="AM1803" s="4"/>
      <c r="AN1803" s="4"/>
    </row>
    <row r="1804" spans="1:40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90"/>
      <c r="AH1804" s="4"/>
      <c r="AI1804" s="4"/>
      <c r="AJ1804" s="90"/>
      <c r="AK1804" s="4"/>
      <c r="AL1804" s="4"/>
      <c r="AM1804" s="4"/>
      <c r="AN1804" s="4"/>
    </row>
    <row r="1805" spans="1:40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90"/>
      <c r="AH1805" s="4"/>
      <c r="AI1805" s="4"/>
      <c r="AJ1805" s="90"/>
      <c r="AK1805" s="4"/>
      <c r="AL1805" s="4"/>
      <c r="AM1805" s="4"/>
      <c r="AN1805" s="4"/>
    </row>
    <row r="1806" spans="1:40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90"/>
      <c r="AH1806" s="4"/>
      <c r="AI1806" s="4"/>
      <c r="AJ1806" s="90"/>
      <c r="AK1806" s="4"/>
      <c r="AL1806" s="4"/>
      <c r="AM1806" s="4"/>
      <c r="AN1806" s="4"/>
    </row>
    <row r="1807" spans="1:40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90"/>
      <c r="AH1807" s="4"/>
      <c r="AI1807" s="4"/>
      <c r="AJ1807" s="90"/>
      <c r="AK1807" s="4"/>
      <c r="AL1807" s="4"/>
      <c r="AM1807" s="4"/>
      <c r="AN1807" s="4"/>
    </row>
    <row r="1808" spans="1:40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90"/>
      <c r="AH1808" s="4"/>
      <c r="AI1808" s="4"/>
      <c r="AJ1808" s="90"/>
      <c r="AK1808" s="4"/>
      <c r="AL1808" s="4"/>
      <c r="AM1808" s="4"/>
      <c r="AN1808" s="4"/>
    </row>
    <row r="1809" spans="1:40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90"/>
      <c r="AH1809" s="4"/>
      <c r="AI1809" s="4"/>
      <c r="AJ1809" s="90"/>
      <c r="AK1809" s="4"/>
      <c r="AL1809" s="4"/>
      <c r="AM1809" s="4"/>
      <c r="AN1809" s="4"/>
    </row>
    <row r="1810" spans="1:40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90"/>
      <c r="AH1810" s="4"/>
      <c r="AI1810" s="4"/>
      <c r="AJ1810" s="90"/>
      <c r="AK1810" s="4"/>
      <c r="AL1810" s="4"/>
      <c r="AM1810" s="4"/>
      <c r="AN1810" s="4"/>
    </row>
    <row r="1811" spans="1:40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90"/>
      <c r="AH1811" s="4"/>
      <c r="AI1811" s="4"/>
      <c r="AJ1811" s="90"/>
      <c r="AK1811" s="4"/>
      <c r="AL1811" s="4"/>
      <c r="AM1811" s="4"/>
      <c r="AN1811" s="4"/>
    </row>
    <row r="1812" spans="1:40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90"/>
      <c r="AH1812" s="4"/>
      <c r="AI1812" s="4"/>
      <c r="AJ1812" s="90"/>
      <c r="AK1812" s="4"/>
      <c r="AL1812" s="4"/>
      <c r="AM1812" s="4"/>
      <c r="AN1812" s="4"/>
    </row>
    <row r="1813" spans="1:40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90"/>
      <c r="AH1813" s="4"/>
      <c r="AI1813" s="4"/>
      <c r="AJ1813" s="90"/>
      <c r="AK1813" s="4"/>
      <c r="AL1813" s="4"/>
      <c r="AM1813" s="4"/>
      <c r="AN1813" s="4"/>
    </row>
    <row r="1814" spans="1:40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90"/>
      <c r="AH1814" s="4"/>
      <c r="AI1814" s="4"/>
      <c r="AJ1814" s="90"/>
      <c r="AK1814" s="4"/>
      <c r="AL1814" s="4"/>
      <c r="AM1814" s="4"/>
      <c r="AN1814" s="4"/>
    </row>
    <row r="1815" spans="1:40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90"/>
      <c r="AH1815" s="4"/>
      <c r="AI1815" s="4"/>
      <c r="AJ1815" s="90"/>
      <c r="AK1815" s="4"/>
      <c r="AL1815" s="4"/>
      <c r="AM1815" s="4"/>
      <c r="AN1815" s="4"/>
    </row>
    <row r="1816" spans="1:40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90"/>
      <c r="AH1816" s="4"/>
      <c r="AI1816" s="4"/>
      <c r="AJ1816" s="90"/>
      <c r="AK1816" s="4"/>
      <c r="AL1816" s="4"/>
      <c r="AM1816" s="4"/>
      <c r="AN1816" s="4"/>
    </row>
    <row r="1817" spans="1:40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90"/>
      <c r="AH1817" s="4"/>
      <c r="AI1817" s="4"/>
      <c r="AJ1817" s="90"/>
      <c r="AK1817" s="4"/>
      <c r="AL1817" s="4"/>
      <c r="AM1817" s="4"/>
      <c r="AN1817" s="4"/>
    </row>
    <row r="1818" spans="1:40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90"/>
      <c r="AH1818" s="4"/>
      <c r="AI1818" s="4"/>
      <c r="AJ1818" s="90"/>
      <c r="AK1818" s="4"/>
      <c r="AL1818" s="4"/>
      <c r="AM1818" s="4"/>
      <c r="AN1818" s="4"/>
    </row>
    <row r="1819" spans="1:40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90"/>
      <c r="AH1819" s="4"/>
      <c r="AI1819" s="4"/>
      <c r="AJ1819" s="90"/>
      <c r="AK1819" s="4"/>
      <c r="AL1819" s="4"/>
      <c r="AM1819" s="4"/>
      <c r="AN1819" s="4"/>
    </row>
    <row r="1820" spans="1:40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90"/>
      <c r="AH1820" s="4"/>
      <c r="AI1820" s="4"/>
      <c r="AJ1820" s="90"/>
      <c r="AK1820" s="4"/>
      <c r="AL1820" s="4"/>
      <c r="AM1820" s="4"/>
      <c r="AN1820" s="4"/>
    </row>
    <row r="1821" spans="1:40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90"/>
      <c r="AH1821" s="4"/>
      <c r="AI1821" s="4"/>
      <c r="AJ1821" s="90"/>
      <c r="AK1821" s="4"/>
      <c r="AL1821" s="4"/>
      <c r="AM1821" s="4"/>
      <c r="AN1821" s="4"/>
    </row>
    <row r="1822" spans="1:40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90"/>
      <c r="AH1822" s="4"/>
      <c r="AI1822" s="4"/>
      <c r="AJ1822" s="90"/>
      <c r="AK1822" s="4"/>
      <c r="AL1822" s="4"/>
      <c r="AM1822" s="4"/>
      <c r="AN1822" s="4"/>
    </row>
    <row r="1823" spans="1:40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90"/>
      <c r="AH1823" s="4"/>
      <c r="AI1823" s="4"/>
      <c r="AJ1823" s="90"/>
      <c r="AK1823" s="4"/>
      <c r="AL1823" s="4"/>
      <c r="AM1823" s="4"/>
      <c r="AN1823" s="4"/>
    </row>
    <row r="1824" spans="1:40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90"/>
      <c r="AH1824" s="4"/>
      <c r="AI1824" s="4"/>
      <c r="AJ1824" s="90"/>
      <c r="AK1824" s="4"/>
      <c r="AL1824" s="4"/>
      <c r="AM1824" s="4"/>
      <c r="AN1824" s="4"/>
    </row>
    <row r="1825" spans="1:40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90"/>
      <c r="AH1825" s="4"/>
      <c r="AI1825" s="4"/>
      <c r="AJ1825" s="90"/>
      <c r="AK1825" s="4"/>
      <c r="AL1825" s="4"/>
      <c r="AM1825" s="4"/>
      <c r="AN1825" s="4"/>
    </row>
    <row r="1826" spans="1:40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90"/>
      <c r="AH1826" s="4"/>
      <c r="AI1826" s="4"/>
      <c r="AJ1826" s="90"/>
      <c r="AK1826" s="4"/>
      <c r="AL1826" s="4"/>
      <c r="AM1826" s="4"/>
      <c r="AN1826" s="4"/>
    </row>
    <row r="1827" spans="1:40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90"/>
      <c r="AH1827" s="4"/>
      <c r="AI1827" s="4"/>
      <c r="AJ1827" s="90"/>
      <c r="AK1827" s="4"/>
      <c r="AL1827" s="4"/>
      <c r="AM1827" s="4"/>
      <c r="AN1827" s="4"/>
    </row>
    <row r="1828" spans="1:40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90"/>
      <c r="AH1828" s="4"/>
      <c r="AI1828" s="4"/>
      <c r="AJ1828" s="90"/>
      <c r="AK1828" s="4"/>
      <c r="AL1828" s="4"/>
      <c r="AM1828" s="4"/>
      <c r="AN1828" s="4"/>
    </row>
    <row r="1829" spans="1:40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90"/>
      <c r="AH1829" s="4"/>
      <c r="AI1829" s="4"/>
      <c r="AJ1829" s="90"/>
      <c r="AK1829" s="4"/>
      <c r="AL1829" s="4"/>
      <c r="AM1829" s="4"/>
      <c r="AN1829" s="4"/>
    </row>
    <row r="1830" spans="1:40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90"/>
      <c r="AH1830" s="4"/>
      <c r="AI1830" s="4"/>
      <c r="AJ1830" s="90"/>
      <c r="AK1830" s="4"/>
      <c r="AL1830" s="4"/>
      <c r="AM1830" s="4"/>
      <c r="AN1830" s="4"/>
    </row>
    <row r="1831" spans="1:40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90"/>
      <c r="AH1831" s="4"/>
      <c r="AI1831" s="4"/>
      <c r="AJ1831" s="90"/>
      <c r="AK1831" s="4"/>
      <c r="AL1831" s="4"/>
      <c r="AM1831" s="4"/>
      <c r="AN1831" s="4"/>
    </row>
    <row r="1832" spans="1:40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90"/>
      <c r="AH1832" s="4"/>
      <c r="AI1832" s="4"/>
      <c r="AJ1832" s="90"/>
      <c r="AK1832" s="4"/>
      <c r="AL1832" s="4"/>
      <c r="AM1832" s="4"/>
      <c r="AN1832" s="4"/>
    </row>
    <row r="1833" spans="1:40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90"/>
      <c r="AH1833" s="4"/>
      <c r="AI1833" s="4"/>
      <c r="AJ1833" s="90"/>
      <c r="AK1833" s="4"/>
      <c r="AL1833" s="4"/>
      <c r="AM1833" s="4"/>
      <c r="AN1833" s="4"/>
    </row>
    <row r="1834" spans="1:40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90"/>
      <c r="AH1834" s="4"/>
      <c r="AI1834" s="4"/>
      <c r="AJ1834" s="90"/>
      <c r="AK1834" s="4"/>
      <c r="AL1834" s="4"/>
      <c r="AM1834" s="4"/>
      <c r="AN1834" s="4"/>
    </row>
    <row r="1835" spans="1:40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90"/>
      <c r="AH1835" s="4"/>
      <c r="AI1835" s="4"/>
      <c r="AJ1835" s="90"/>
      <c r="AK1835" s="4"/>
      <c r="AL1835" s="4"/>
      <c r="AM1835" s="4"/>
      <c r="AN1835" s="4"/>
    </row>
    <row r="1836" spans="1:40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90"/>
      <c r="AH1836" s="4"/>
      <c r="AI1836" s="4"/>
      <c r="AJ1836" s="90"/>
      <c r="AK1836" s="4"/>
      <c r="AL1836" s="4"/>
      <c r="AM1836" s="4"/>
      <c r="AN1836" s="4"/>
    </row>
    <row r="1837" spans="1:40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90"/>
      <c r="AH1837" s="4"/>
      <c r="AI1837" s="4"/>
      <c r="AJ1837" s="90"/>
      <c r="AK1837" s="4"/>
      <c r="AL1837" s="4"/>
      <c r="AM1837" s="4"/>
      <c r="AN1837" s="4"/>
    </row>
    <row r="1838" spans="1:40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90"/>
      <c r="AH1838" s="4"/>
      <c r="AI1838" s="4"/>
      <c r="AJ1838" s="90"/>
      <c r="AK1838" s="4"/>
      <c r="AL1838" s="4"/>
      <c r="AM1838" s="4"/>
      <c r="AN1838" s="4"/>
    </row>
    <row r="1839" spans="1:40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90"/>
      <c r="AH1839" s="4"/>
      <c r="AI1839" s="4"/>
      <c r="AJ1839" s="90"/>
      <c r="AK1839" s="4"/>
      <c r="AL1839" s="4"/>
      <c r="AM1839" s="4"/>
      <c r="AN1839" s="4"/>
    </row>
    <row r="1840" spans="1:40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90"/>
      <c r="AH1840" s="4"/>
      <c r="AI1840" s="4"/>
      <c r="AJ1840" s="90"/>
      <c r="AK1840" s="4"/>
      <c r="AL1840" s="4"/>
      <c r="AM1840" s="4"/>
      <c r="AN1840" s="4"/>
    </row>
    <row r="1841" spans="1:40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90"/>
      <c r="AH1841" s="4"/>
      <c r="AI1841" s="4"/>
      <c r="AJ1841" s="90"/>
      <c r="AK1841" s="4"/>
      <c r="AL1841" s="4"/>
      <c r="AM1841" s="4"/>
      <c r="AN1841" s="4"/>
    </row>
    <row r="1842" spans="1:40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90"/>
      <c r="AH1842" s="4"/>
      <c r="AI1842" s="4"/>
      <c r="AJ1842" s="90"/>
      <c r="AK1842" s="4"/>
      <c r="AL1842" s="4"/>
      <c r="AM1842" s="4"/>
      <c r="AN1842" s="4"/>
    </row>
    <row r="1843" spans="1:40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90"/>
      <c r="AH1843" s="4"/>
      <c r="AI1843" s="4"/>
      <c r="AJ1843" s="90"/>
      <c r="AK1843" s="4"/>
      <c r="AL1843" s="4"/>
      <c r="AM1843" s="4"/>
      <c r="AN1843" s="4"/>
    </row>
    <row r="1844" spans="1:40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90"/>
      <c r="AH1844" s="4"/>
      <c r="AI1844" s="4"/>
      <c r="AJ1844" s="90"/>
      <c r="AK1844" s="4"/>
      <c r="AL1844" s="4"/>
      <c r="AM1844" s="4"/>
      <c r="AN1844" s="4"/>
    </row>
    <row r="1845" spans="1:40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90"/>
      <c r="AH1845" s="4"/>
      <c r="AI1845" s="4"/>
      <c r="AJ1845" s="90"/>
      <c r="AK1845" s="4"/>
      <c r="AL1845" s="4"/>
      <c r="AM1845" s="4"/>
      <c r="AN1845" s="4"/>
    </row>
    <row r="1846" spans="1:40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90"/>
      <c r="AH1846" s="4"/>
      <c r="AI1846" s="4"/>
      <c r="AJ1846" s="90"/>
      <c r="AK1846" s="4"/>
      <c r="AL1846" s="4"/>
      <c r="AM1846" s="4"/>
      <c r="AN1846" s="4"/>
    </row>
    <row r="1847" spans="1:40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90"/>
      <c r="AH1847" s="4"/>
      <c r="AI1847" s="4"/>
      <c r="AJ1847" s="90"/>
      <c r="AK1847" s="4"/>
      <c r="AL1847" s="4"/>
      <c r="AM1847" s="4"/>
      <c r="AN1847" s="4"/>
    </row>
    <row r="1848" spans="1:40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90"/>
      <c r="AH1848" s="4"/>
      <c r="AI1848" s="4"/>
      <c r="AJ1848" s="90"/>
      <c r="AK1848" s="4"/>
      <c r="AL1848" s="4"/>
      <c r="AM1848" s="4"/>
      <c r="AN1848" s="4"/>
    </row>
    <row r="1849" spans="1:40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90"/>
      <c r="AH1849" s="4"/>
      <c r="AI1849" s="4"/>
      <c r="AJ1849" s="90"/>
      <c r="AK1849" s="4"/>
      <c r="AL1849" s="4"/>
      <c r="AM1849" s="4"/>
      <c r="AN1849" s="4"/>
    </row>
    <row r="1850" spans="1:40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90"/>
      <c r="AH1850" s="4"/>
      <c r="AI1850" s="4"/>
      <c r="AJ1850" s="90"/>
      <c r="AK1850" s="4"/>
      <c r="AL1850" s="4"/>
      <c r="AM1850" s="4"/>
      <c r="AN1850" s="4"/>
    </row>
    <row r="1851" spans="1:40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90"/>
      <c r="AH1851" s="4"/>
      <c r="AI1851" s="4"/>
      <c r="AJ1851" s="90"/>
      <c r="AK1851" s="4"/>
      <c r="AL1851" s="4"/>
      <c r="AM1851" s="4"/>
      <c r="AN1851" s="4"/>
    </row>
    <row r="1852" spans="1:40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90"/>
      <c r="AH1852" s="4"/>
      <c r="AI1852" s="4"/>
      <c r="AJ1852" s="90"/>
      <c r="AK1852" s="4"/>
      <c r="AL1852" s="4"/>
      <c r="AM1852" s="4"/>
      <c r="AN1852" s="4"/>
    </row>
    <row r="1853" spans="1:40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90"/>
      <c r="AH1853" s="4"/>
      <c r="AI1853" s="4"/>
      <c r="AJ1853" s="90"/>
      <c r="AK1853" s="4"/>
      <c r="AL1853" s="4"/>
      <c r="AM1853" s="4"/>
      <c r="AN1853" s="4"/>
    </row>
    <row r="1854" spans="1:40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90"/>
      <c r="AH1854" s="4"/>
      <c r="AI1854" s="4"/>
      <c r="AJ1854" s="90"/>
      <c r="AK1854" s="4"/>
      <c r="AL1854" s="4"/>
      <c r="AM1854" s="4"/>
      <c r="AN1854" s="4"/>
    </row>
    <row r="1855" spans="1:40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90"/>
      <c r="AH1855" s="4"/>
      <c r="AI1855" s="4"/>
      <c r="AJ1855" s="90"/>
      <c r="AK1855" s="4"/>
      <c r="AL1855" s="4"/>
      <c r="AM1855" s="4"/>
      <c r="AN1855" s="4"/>
    </row>
    <row r="1856" spans="1:40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90"/>
      <c r="AH1856" s="4"/>
      <c r="AI1856" s="4"/>
      <c r="AJ1856" s="90"/>
      <c r="AK1856" s="4"/>
      <c r="AL1856" s="4"/>
      <c r="AM1856" s="4"/>
      <c r="AN1856" s="4"/>
    </row>
    <row r="1857" spans="1:40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90"/>
      <c r="AH1857" s="4"/>
      <c r="AI1857" s="4"/>
      <c r="AJ1857" s="90"/>
      <c r="AK1857" s="4"/>
      <c r="AL1857" s="4"/>
      <c r="AM1857" s="4"/>
      <c r="AN1857" s="4"/>
    </row>
    <row r="1858" spans="1:40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90"/>
      <c r="AH1858" s="4"/>
      <c r="AI1858" s="4"/>
      <c r="AJ1858" s="90"/>
      <c r="AK1858" s="4"/>
      <c r="AL1858" s="4"/>
      <c r="AM1858" s="4"/>
      <c r="AN1858" s="4"/>
    </row>
    <row r="1859" spans="1:40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90"/>
      <c r="AH1859" s="4"/>
      <c r="AI1859" s="4"/>
      <c r="AJ1859" s="90"/>
      <c r="AK1859" s="4"/>
      <c r="AL1859" s="4"/>
      <c r="AM1859" s="4"/>
      <c r="AN1859" s="4"/>
    </row>
    <row r="1860" spans="1:40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90"/>
      <c r="AH1860" s="4"/>
      <c r="AI1860" s="4"/>
      <c r="AJ1860" s="90"/>
      <c r="AK1860" s="4"/>
      <c r="AL1860" s="4"/>
      <c r="AM1860" s="4"/>
      <c r="AN1860" s="4"/>
    </row>
    <row r="1861" spans="1:40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90"/>
      <c r="AH1861" s="4"/>
      <c r="AI1861" s="4"/>
      <c r="AJ1861" s="90"/>
      <c r="AK1861" s="4"/>
      <c r="AL1861" s="4"/>
      <c r="AM1861" s="4"/>
      <c r="AN1861" s="4"/>
    </row>
    <row r="1862" spans="1:40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90"/>
      <c r="AH1862" s="4"/>
      <c r="AI1862" s="4"/>
      <c r="AJ1862" s="90"/>
      <c r="AK1862" s="4"/>
      <c r="AL1862" s="4"/>
      <c r="AM1862" s="4"/>
      <c r="AN1862" s="4"/>
    </row>
    <row r="1863" spans="1:40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90"/>
      <c r="AH1863" s="4"/>
      <c r="AI1863" s="4"/>
      <c r="AJ1863" s="90"/>
      <c r="AK1863" s="4"/>
      <c r="AL1863" s="4"/>
      <c r="AM1863" s="4"/>
      <c r="AN1863" s="4"/>
    </row>
    <row r="1864" spans="1:40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90"/>
      <c r="AH1864" s="4"/>
      <c r="AI1864" s="4"/>
      <c r="AJ1864" s="90"/>
      <c r="AK1864" s="4"/>
      <c r="AL1864" s="4"/>
      <c r="AM1864" s="4"/>
      <c r="AN1864" s="4"/>
    </row>
    <row r="1865" spans="1:40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90"/>
      <c r="AH1865" s="4"/>
      <c r="AI1865" s="4"/>
      <c r="AJ1865" s="90"/>
      <c r="AK1865" s="4"/>
      <c r="AL1865" s="4"/>
      <c r="AM1865" s="4"/>
      <c r="AN1865" s="4"/>
    </row>
    <row r="1866" spans="1:40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90"/>
      <c r="AH1866" s="4"/>
      <c r="AI1866" s="4"/>
      <c r="AJ1866" s="90"/>
      <c r="AK1866" s="4"/>
      <c r="AL1866" s="4"/>
      <c r="AM1866" s="4"/>
      <c r="AN1866" s="4"/>
    </row>
    <row r="1867" spans="1:40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90"/>
      <c r="AH1867" s="4"/>
      <c r="AI1867" s="4"/>
      <c r="AJ1867" s="90"/>
      <c r="AK1867" s="4"/>
      <c r="AL1867" s="4"/>
      <c r="AM1867" s="4"/>
      <c r="AN1867" s="4"/>
    </row>
    <row r="1868" spans="1:40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90"/>
      <c r="AH1868" s="4"/>
      <c r="AI1868" s="4"/>
      <c r="AJ1868" s="90"/>
      <c r="AK1868" s="4"/>
      <c r="AL1868" s="4"/>
      <c r="AM1868" s="4"/>
      <c r="AN1868" s="4"/>
    </row>
    <row r="1869" spans="1:40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90"/>
      <c r="AH1869" s="4"/>
      <c r="AI1869" s="4"/>
      <c r="AJ1869" s="90"/>
      <c r="AK1869" s="4"/>
      <c r="AL1869" s="4"/>
      <c r="AM1869" s="4"/>
      <c r="AN1869" s="4"/>
    </row>
    <row r="1870" spans="1:40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90"/>
      <c r="AH1870" s="4"/>
      <c r="AI1870" s="4"/>
      <c r="AJ1870" s="90"/>
      <c r="AK1870" s="4"/>
      <c r="AL1870" s="4"/>
      <c r="AM1870" s="4"/>
      <c r="AN1870" s="4"/>
    </row>
    <row r="1871" spans="1:40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90"/>
      <c r="AH1871" s="4"/>
      <c r="AI1871" s="4"/>
      <c r="AJ1871" s="90"/>
      <c r="AK1871" s="4"/>
      <c r="AL1871" s="4"/>
      <c r="AM1871" s="4"/>
      <c r="AN1871" s="4"/>
    </row>
    <row r="1872" spans="1:40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90"/>
      <c r="AH1872" s="4"/>
      <c r="AI1872" s="4"/>
      <c r="AJ1872" s="90"/>
      <c r="AK1872" s="4"/>
      <c r="AL1872" s="4"/>
      <c r="AM1872" s="4"/>
      <c r="AN1872" s="4"/>
    </row>
    <row r="1873" spans="1:40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90"/>
      <c r="AH1873" s="4"/>
      <c r="AI1873" s="4"/>
      <c r="AJ1873" s="90"/>
      <c r="AK1873" s="4"/>
      <c r="AL1873" s="4"/>
      <c r="AM1873" s="4"/>
      <c r="AN1873" s="4"/>
    </row>
    <row r="1874" spans="1:40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90"/>
      <c r="AH1874" s="4"/>
      <c r="AI1874" s="4"/>
      <c r="AJ1874" s="90"/>
      <c r="AK1874" s="4"/>
      <c r="AL1874" s="4"/>
      <c r="AM1874" s="4"/>
      <c r="AN1874" s="4"/>
    </row>
    <row r="1875" spans="1:40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90"/>
      <c r="AH1875" s="4"/>
      <c r="AI1875" s="4"/>
      <c r="AJ1875" s="90"/>
      <c r="AK1875" s="4"/>
      <c r="AL1875" s="4"/>
      <c r="AM1875" s="4"/>
      <c r="AN1875" s="4"/>
    </row>
    <row r="1876" spans="1:40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90"/>
      <c r="AH1876" s="4"/>
      <c r="AI1876" s="4"/>
      <c r="AJ1876" s="90"/>
      <c r="AK1876" s="4"/>
      <c r="AL1876" s="4"/>
      <c r="AM1876" s="4"/>
      <c r="AN1876" s="4"/>
    </row>
    <row r="1877" spans="1:40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90"/>
      <c r="AH1877" s="4"/>
      <c r="AI1877" s="4"/>
      <c r="AJ1877" s="90"/>
      <c r="AK1877" s="4"/>
      <c r="AL1877" s="4"/>
      <c r="AM1877" s="4"/>
      <c r="AN1877" s="4"/>
    </row>
    <row r="1878" spans="1:40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90"/>
      <c r="AH1878" s="4"/>
      <c r="AI1878" s="4"/>
      <c r="AJ1878" s="90"/>
      <c r="AK1878" s="4"/>
      <c r="AL1878" s="4"/>
      <c r="AM1878" s="4"/>
      <c r="AN1878" s="4"/>
    </row>
    <row r="1879" spans="1:40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90"/>
      <c r="AH1879" s="4"/>
      <c r="AI1879" s="4"/>
      <c r="AJ1879" s="90"/>
      <c r="AK1879" s="4"/>
      <c r="AL1879" s="4"/>
      <c r="AM1879" s="4"/>
      <c r="AN1879" s="4"/>
    </row>
    <row r="1880" spans="1:40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90"/>
      <c r="AH1880" s="4"/>
      <c r="AI1880" s="4"/>
      <c r="AJ1880" s="90"/>
      <c r="AK1880" s="4"/>
      <c r="AL1880" s="4"/>
      <c r="AM1880" s="4"/>
      <c r="AN1880" s="4"/>
    </row>
    <row r="1881" spans="1:40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90"/>
      <c r="AH1881" s="4"/>
      <c r="AI1881" s="4"/>
      <c r="AJ1881" s="90"/>
      <c r="AK1881" s="4"/>
      <c r="AL1881" s="4"/>
      <c r="AM1881" s="4"/>
      <c r="AN1881" s="4"/>
    </row>
    <row r="1882" spans="1:40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90"/>
      <c r="AH1882" s="4"/>
      <c r="AI1882" s="4"/>
      <c r="AJ1882" s="90"/>
      <c r="AK1882" s="4"/>
      <c r="AL1882" s="4"/>
      <c r="AM1882" s="4"/>
      <c r="AN1882" s="4"/>
    </row>
    <row r="1883" spans="1:40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90"/>
      <c r="AH1883" s="4"/>
      <c r="AI1883" s="4"/>
      <c r="AJ1883" s="90"/>
      <c r="AK1883" s="4"/>
      <c r="AL1883" s="4"/>
      <c r="AM1883" s="4"/>
      <c r="AN1883" s="4"/>
    </row>
    <row r="1884" spans="1:40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90"/>
      <c r="AH1884" s="4"/>
      <c r="AI1884" s="4"/>
      <c r="AJ1884" s="90"/>
      <c r="AK1884" s="4"/>
      <c r="AL1884" s="4"/>
      <c r="AM1884" s="4"/>
      <c r="AN1884" s="4"/>
    </row>
    <row r="1885" spans="1:40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90"/>
      <c r="AH1885" s="4"/>
      <c r="AI1885" s="4"/>
      <c r="AJ1885" s="90"/>
      <c r="AK1885" s="4"/>
      <c r="AL1885" s="4"/>
      <c r="AM1885" s="4"/>
      <c r="AN1885" s="4"/>
    </row>
    <row r="1886" spans="1:40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90"/>
      <c r="AH1886" s="4"/>
      <c r="AI1886" s="4"/>
      <c r="AJ1886" s="90"/>
      <c r="AK1886" s="4"/>
      <c r="AL1886" s="4"/>
      <c r="AM1886" s="4"/>
      <c r="AN1886" s="4"/>
    </row>
    <row r="1887" spans="1:40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90"/>
      <c r="AH1887" s="4"/>
      <c r="AI1887" s="4"/>
      <c r="AJ1887" s="90"/>
      <c r="AK1887" s="4"/>
      <c r="AL1887" s="4"/>
      <c r="AM1887" s="4"/>
      <c r="AN1887" s="4"/>
    </row>
    <row r="1888" spans="1:40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90"/>
      <c r="AH1888" s="4"/>
      <c r="AI1888" s="4"/>
      <c r="AJ1888" s="90"/>
      <c r="AK1888" s="4"/>
      <c r="AL1888" s="4"/>
      <c r="AM1888" s="4"/>
      <c r="AN1888" s="4"/>
    </row>
    <row r="1889" spans="1:40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90"/>
      <c r="AH1889" s="4"/>
      <c r="AI1889" s="4"/>
      <c r="AJ1889" s="90"/>
      <c r="AK1889" s="4"/>
      <c r="AL1889" s="4"/>
      <c r="AM1889" s="4"/>
      <c r="AN1889" s="4"/>
    </row>
    <row r="1890" spans="1:40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90"/>
      <c r="AH1890" s="4"/>
      <c r="AI1890" s="4"/>
      <c r="AJ1890" s="90"/>
      <c r="AK1890" s="4"/>
      <c r="AL1890" s="4"/>
      <c r="AM1890" s="4"/>
      <c r="AN1890" s="4"/>
    </row>
    <row r="1891" spans="1:40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90"/>
      <c r="AH1891" s="4"/>
      <c r="AI1891" s="4"/>
      <c r="AJ1891" s="90"/>
      <c r="AK1891" s="4"/>
      <c r="AL1891" s="4"/>
      <c r="AM1891" s="4"/>
      <c r="AN1891" s="4"/>
    </row>
    <row r="1892" spans="1:40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90"/>
      <c r="AH1892" s="4"/>
      <c r="AI1892" s="4"/>
      <c r="AJ1892" s="90"/>
      <c r="AK1892" s="4"/>
      <c r="AL1892" s="4"/>
      <c r="AM1892" s="4"/>
      <c r="AN1892" s="4"/>
    </row>
    <row r="1893" spans="1:40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90"/>
      <c r="AH1893" s="4"/>
      <c r="AI1893" s="4"/>
      <c r="AJ1893" s="90"/>
      <c r="AK1893" s="4"/>
      <c r="AL1893" s="4"/>
      <c r="AM1893" s="4"/>
      <c r="AN1893" s="4"/>
    </row>
    <row r="1894" spans="1:40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90"/>
      <c r="AH1894" s="4"/>
      <c r="AI1894" s="4"/>
      <c r="AJ1894" s="90"/>
      <c r="AK1894" s="4"/>
      <c r="AL1894" s="4"/>
      <c r="AM1894" s="4"/>
      <c r="AN1894" s="4"/>
    </row>
    <row r="1895" spans="1:40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90"/>
      <c r="AH1895" s="4"/>
      <c r="AI1895" s="4"/>
      <c r="AJ1895" s="90"/>
      <c r="AK1895" s="4"/>
      <c r="AL1895" s="4"/>
      <c r="AM1895" s="4"/>
      <c r="AN1895" s="4"/>
    </row>
    <row r="1896" spans="1:40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90"/>
      <c r="AH1896" s="4"/>
      <c r="AI1896" s="4"/>
      <c r="AJ1896" s="90"/>
      <c r="AK1896" s="4"/>
      <c r="AL1896" s="4"/>
      <c r="AM1896" s="4"/>
      <c r="AN1896" s="4"/>
    </row>
    <row r="1897" spans="1:40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90"/>
      <c r="AH1897" s="4"/>
      <c r="AI1897" s="4"/>
      <c r="AJ1897" s="90"/>
      <c r="AK1897" s="4"/>
      <c r="AL1897" s="4"/>
      <c r="AM1897" s="4"/>
      <c r="AN1897" s="4"/>
    </row>
    <row r="1898" spans="1:40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90"/>
      <c r="AH1898" s="4"/>
      <c r="AI1898" s="4"/>
      <c r="AJ1898" s="90"/>
      <c r="AK1898" s="4"/>
      <c r="AL1898" s="4"/>
      <c r="AM1898" s="4"/>
      <c r="AN1898" s="4"/>
    </row>
    <row r="1899" spans="1:40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90"/>
      <c r="AH1899" s="4"/>
      <c r="AI1899" s="4"/>
      <c r="AJ1899" s="90"/>
      <c r="AK1899" s="4"/>
      <c r="AL1899" s="4"/>
      <c r="AM1899" s="4"/>
      <c r="AN1899" s="4"/>
    </row>
    <row r="1900" spans="1:40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90"/>
      <c r="AH1900" s="4"/>
      <c r="AI1900" s="4"/>
      <c r="AJ1900" s="90"/>
      <c r="AK1900" s="4"/>
      <c r="AL1900" s="4"/>
      <c r="AM1900" s="4"/>
      <c r="AN1900" s="4"/>
    </row>
    <row r="1901" spans="1:40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90"/>
      <c r="AH1901" s="4"/>
      <c r="AI1901" s="4"/>
      <c r="AJ1901" s="90"/>
      <c r="AK1901" s="4"/>
      <c r="AL1901" s="4"/>
      <c r="AM1901" s="4"/>
      <c r="AN1901" s="4"/>
    </row>
    <row r="1902" spans="1:40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90"/>
      <c r="AH1902" s="4"/>
      <c r="AI1902" s="4"/>
      <c r="AJ1902" s="90"/>
      <c r="AK1902" s="4"/>
      <c r="AL1902" s="4"/>
      <c r="AM1902" s="4"/>
      <c r="AN1902" s="4"/>
    </row>
    <row r="1903" spans="1:40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90"/>
      <c r="AH1903" s="4"/>
      <c r="AI1903" s="4"/>
      <c r="AJ1903" s="90"/>
      <c r="AK1903" s="4"/>
      <c r="AL1903" s="4"/>
      <c r="AM1903" s="4"/>
      <c r="AN1903" s="4"/>
    </row>
    <row r="1904" spans="1:40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90"/>
      <c r="AH1904" s="4"/>
      <c r="AI1904" s="4"/>
      <c r="AJ1904" s="90"/>
      <c r="AK1904" s="4"/>
      <c r="AL1904" s="4"/>
      <c r="AM1904" s="4"/>
      <c r="AN1904" s="4"/>
    </row>
    <row r="1905" spans="1:40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90"/>
      <c r="AH1905" s="4"/>
      <c r="AI1905" s="4"/>
      <c r="AJ1905" s="90"/>
      <c r="AK1905" s="4"/>
      <c r="AL1905" s="4"/>
      <c r="AM1905" s="4"/>
      <c r="AN1905" s="4"/>
    </row>
    <row r="1906" spans="1:40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90"/>
      <c r="AH1906" s="4"/>
      <c r="AI1906" s="4"/>
      <c r="AJ1906" s="90"/>
      <c r="AK1906" s="4"/>
      <c r="AL1906" s="4"/>
      <c r="AM1906" s="4"/>
      <c r="AN1906" s="4"/>
    </row>
    <row r="1907" spans="1:40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90"/>
      <c r="AH1907" s="4"/>
      <c r="AI1907" s="4"/>
      <c r="AJ1907" s="90"/>
      <c r="AK1907" s="4"/>
      <c r="AL1907" s="4"/>
      <c r="AM1907" s="4"/>
      <c r="AN1907" s="4"/>
    </row>
    <row r="1908" spans="1:40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90"/>
      <c r="AH1908" s="4"/>
      <c r="AI1908" s="4"/>
      <c r="AJ1908" s="90"/>
      <c r="AK1908" s="4"/>
      <c r="AL1908" s="4"/>
      <c r="AM1908" s="4"/>
      <c r="AN1908" s="4"/>
    </row>
    <row r="1909" spans="1:40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90"/>
      <c r="AH1909" s="4"/>
      <c r="AI1909" s="4"/>
      <c r="AJ1909" s="90"/>
      <c r="AK1909" s="4"/>
      <c r="AL1909" s="4"/>
      <c r="AM1909" s="4"/>
      <c r="AN1909" s="4"/>
    </row>
    <row r="1910" spans="1:40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90"/>
      <c r="AH1910" s="4"/>
      <c r="AI1910" s="4"/>
      <c r="AJ1910" s="90"/>
      <c r="AK1910" s="4"/>
      <c r="AL1910" s="4"/>
      <c r="AM1910" s="4"/>
      <c r="AN1910" s="4"/>
    </row>
    <row r="1911" spans="1:40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90"/>
      <c r="AH1911" s="4"/>
      <c r="AI1911" s="4"/>
      <c r="AJ1911" s="90"/>
      <c r="AK1911" s="4"/>
      <c r="AL1911" s="4"/>
      <c r="AM1911" s="4"/>
      <c r="AN1911" s="4"/>
    </row>
    <row r="1912" spans="1:40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90"/>
      <c r="AH1912" s="4"/>
      <c r="AI1912" s="4"/>
      <c r="AJ1912" s="90"/>
      <c r="AK1912" s="4"/>
      <c r="AL1912" s="4"/>
      <c r="AM1912" s="4"/>
      <c r="AN1912" s="4"/>
    </row>
    <row r="1913" spans="1:40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90"/>
      <c r="AH1913" s="4"/>
      <c r="AI1913" s="4"/>
      <c r="AJ1913" s="90"/>
      <c r="AK1913" s="4"/>
      <c r="AL1913" s="4"/>
      <c r="AM1913" s="4"/>
      <c r="AN1913" s="4"/>
    </row>
    <row r="1914" spans="1:40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90"/>
      <c r="AH1914" s="4"/>
      <c r="AI1914" s="4"/>
      <c r="AJ1914" s="90"/>
      <c r="AK1914" s="4"/>
      <c r="AL1914" s="4"/>
      <c r="AM1914" s="4"/>
      <c r="AN1914" s="4"/>
    </row>
    <row r="1915" spans="1:40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90"/>
      <c r="AH1915" s="4"/>
      <c r="AI1915" s="4"/>
      <c r="AJ1915" s="90"/>
      <c r="AK1915" s="4"/>
      <c r="AL1915" s="4"/>
      <c r="AM1915" s="4"/>
      <c r="AN1915" s="4"/>
    </row>
    <row r="1916" spans="1:40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90"/>
      <c r="AH1916" s="4"/>
      <c r="AI1916" s="4"/>
      <c r="AJ1916" s="90"/>
      <c r="AK1916" s="4"/>
      <c r="AL1916" s="4"/>
      <c r="AM1916" s="4"/>
      <c r="AN1916" s="4"/>
    </row>
    <row r="1917" spans="1:40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90"/>
      <c r="AH1917" s="4"/>
      <c r="AI1917" s="4"/>
      <c r="AJ1917" s="90"/>
      <c r="AK1917" s="4"/>
      <c r="AL1917" s="4"/>
      <c r="AM1917" s="4"/>
      <c r="AN1917" s="4"/>
    </row>
    <row r="1918" spans="1:40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90"/>
      <c r="AH1918" s="4"/>
      <c r="AI1918" s="4"/>
      <c r="AJ1918" s="90"/>
      <c r="AK1918" s="4"/>
      <c r="AL1918" s="4"/>
      <c r="AM1918" s="4"/>
      <c r="AN1918" s="4"/>
    </row>
    <row r="1919" spans="1:40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90"/>
      <c r="AH1919" s="4"/>
      <c r="AI1919" s="4"/>
      <c r="AJ1919" s="90"/>
      <c r="AK1919" s="4"/>
      <c r="AL1919" s="4"/>
      <c r="AM1919" s="4"/>
      <c r="AN1919" s="4"/>
    </row>
    <row r="1920" spans="1:40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90"/>
      <c r="AH1920" s="4"/>
      <c r="AI1920" s="4"/>
      <c r="AJ1920" s="90"/>
      <c r="AK1920" s="4"/>
      <c r="AL1920" s="4"/>
      <c r="AM1920" s="4"/>
      <c r="AN1920" s="4"/>
    </row>
    <row r="1921" spans="1:40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90"/>
      <c r="AH1921" s="4"/>
      <c r="AI1921" s="4"/>
      <c r="AJ1921" s="90"/>
      <c r="AK1921" s="4"/>
      <c r="AL1921" s="4"/>
      <c r="AM1921" s="4"/>
      <c r="AN1921" s="4"/>
    </row>
    <row r="1922" spans="1:40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90"/>
      <c r="AH1922" s="4"/>
      <c r="AI1922" s="4"/>
      <c r="AJ1922" s="90"/>
      <c r="AK1922" s="4"/>
      <c r="AL1922" s="4"/>
      <c r="AM1922" s="4"/>
      <c r="AN1922" s="4"/>
    </row>
    <row r="1923" spans="1:40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90"/>
      <c r="AH1923" s="4"/>
      <c r="AI1923" s="4"/>
      <c r="AJ1923" s="90"/>
      <c r="AK1923" s="4"/>
      <c r="AL1923" s="4"/>
      <c r="AM1923" s="4"/>
      <c r="AN1923" s="4"/>
    </row>
    <row r="1924" spans="1:40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90"/>
      <c r="AH1924" s="4"/>
      <c r="AI1924" s="4"/>
      <c r="AJ1924" s="90"/>
      <c r="AK1924" s="4"/>
      <c r="AL1924" s="4"/>
      <c r="AM1924" s="4"/>
      <c r="AN1924" s="4"/>
    </row>
    <row r="1925" spans="1:40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90"/>
      <c r="AH1925" s="4"/>
      <c r="AI1925" s="4"/>
      <c r="AJ1925" s="90"/>
      <c r="AK1925" s="4"/>
      <c r="AL1925" s="4"/>
      <c r="AM1925" s="4"/>
      <c r="AN1925" s="4"/>
    </row>
    <row r="1926" spans="1:40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90"/>
      <c r="AH1926" s="4"/>
      <c r="AI1926" s="4"/>
      <c r="AJ1926" s="90"/>
      <c r="AK1926" s="4"/>
      <c r="AL1926" s="4"/>
      <c r="AM1926" s="4"/>
      <c r="AN1926" s="4"/>
    </row>
    <row r="1927" spans="1:40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90"/>
      <c r="AH1927" s="4"/>
      <c r="AI1927" s="4"/>
      <c r="AJ1927" s="90"/>
      <c r="AK1927" s="4"/>
      <c r="AL1927" s="4"/>
      <c r="AM1927" s="4"/>
      <c r="AN1927" s="4"/>
    </row>
    <row r="1928" spans="1:40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90"/>
      <c r="AH1928" s="4"/>
      <c r="AI1928" s="4"/>
      <c r="AJ1928" s="90"/>
      <c r="AK1928" s="4"/>
      <c r="AL1928" s="4"/>
      <c r="AM1928" s="4"/>
      <c r="AN1928" s="4"/>
    </row>
    <row r="1929" spans="1:40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90"/>
      <c r="AH1929" s="4"/>
      <c r="AI1929" s="4"/>
      <c r="AJ1929" s="90"/>
      <c r="AK1929" s="4"/>
      <c r="AL1929" s="4"/>
      <c r="AM1929" s="4"/>
      <c r="AN1929" s="4"/>
    </row>
    <row r="1930" spans="1:40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90"/>
      <c r="AH1930" s="4"/>
      <c r="AI1930" s="4"/>
      <c r="AJ1930" s="90"/>
      <c r="AK1930" s="4"/>
      <c r="AL1930" s="4"/>
      <c r="AM1930" s="4"/>
      <c r="AN1930" s="4"/>
    </row>
    <row r="1931" spans="1:40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90"/>
      <c r="AH1931" s="4"/>
      <c r="AI1931" s="4"/>
      <c r="AJ1931" s="90"/>
      <c r="AK1931" s="4"/>
      <c r="AL1931" s="4"/>
      <c r="AM1931" s="4"/>
      <c r="AN1931" s="4"/>
    </row>
    <row r="1932" spans="1:40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90"/>
      <c r="AH1932" s="4"/>
      <c r="AI1932" s="4"/>
      <c r="AJ1932" s="90"/>
      <c r="AK1932" s="4"/>
      <c r="AL1932" s="4"/>
      <c r="AM1932" s="4"/>
      <c r="AN1932" s="4"/>
    </row>
    <row r="1933" spans="1:40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90"/>
      <c r="AH1933" s="4"/>
      <c r="AI1933" s="4"/>
      <c r="AJ1933" s="90"/>
      <c r="AK1933" s="4"/>
      <c r="AL1933" s="4"/>
      <c r="AM1933" s="4"/>
      <c r="AN1933" s="4"/>
    </row>
    <row r="1934" spans="1:40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90"/>
      <c r="AH1934" s="4"/>
      <c r="AI1934" s="4"/>
      <c r="AJ1934" s="90"/>
      <c r="AK1934" s="4"/>
      <c r="AL1934" s="4"/>
      <c r="AM1934" s="4"/>
      <c r="AN1934" s="4"/>
    </row>
    <row r="1935" spans="1:40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90"/>
      <c r="AH1935" s="4"/>
      <c r="AI1935" s="4"/>
      <c r="AJ1935" s="90"/>
      <c r="AK1935" s="4"/>
      <c r="AL1935" s="4"/>
      <c r="AM1935" s="4"/>
      <c r="AN1935" s="4"/>
    </row>
    <row r="1936" spans="1:40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90"/>
      <c r="AH1936" s="4"/>
      <c r="AI1936" s="4"/>
      <c r="AJ1936" s="90"/>
      <c r="AK1936" s="4"/>
      <c r="AL1936" s="4"/>
      <c r="AM1936" s="4"/>
      <c r="AN1936" s="4"/>
    </row>
    <row r="1937" spans="1:40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90"/>
      <c r="AH1937" s="4"/>
      <c r="AI1937" s="4"/>
      <c r="AJ1937" s="90"/>
      <c r="AK1937" s="4"/>
      <c r="AL1937" s="4"/>
      <c r="AM1937" s="4"/>
      <c r="AN1937" s="4"/>
    </row>
    <row r="1938" spans="1:40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90"/>
      <c r="AH1938" s="4"/>
      <c r="AI1938" s="4"/>
      <c r="AJ1938" s="90"/>
      <c r="AK1938" s="4"/>
      <c r="AL1938" s="4"/>
      <c r="AM1938" s="4"/>
      <c r="AN1938" s="4"/>
    </row>
    <row r="1939" spans="1:40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90"/>
      <c r="AH1939" s="4"/>
      <c r="AI1939" s="4"/>
      <c r="AJ1939" s="90"/>
      <c r="AK1939" s="4"/>
      <c r="AL1939" s="4"/>
      <c r="AM1939" s="4"/>
      <c r="AN1939" s="4"/>
    </row>
    <row r="1940" spans="1:40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90"/>
      <c r="AH1940" s="4"/>
      <c r="AI1940" s="4"/>
      <c r="AJ1940" s="90"/>
      <c r="AK1940" s="4"/>
      <c r="AL1940" s="4"/>
      <c r="AM1940" s="4"/>
      <c r="AN1940" s="4"/>
    </row>
    <row r="1941" spans="1:40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90"/>
      <c r="AH1941" s="4"/>
      <c r="AI1941" s="4"/>
      <c r="AJ1941" s="90"/>
      <c r="AK1941" s="4"/>
      <c r="AL1941" s="4"/>
      <c r="AM1941" s="4"/>
      <c r="AN1941" s="4"/>
    </row>
    <row r="1942" spans="1:40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90"/>
      <c r="AH1942" s="4"/>
      <c r="AI1942" s="4"/>
      <c r="AJ1942" s="90"/>
      <c r="AK1942" s="4"/>
      <c r="AL1942" s="4"/>
      <c r="AM1942" s="4"/>
      <c r="AN1942" s="4"/>
    </row>
    <row r="1943" spans="1:40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90"/>
      <c r="AH1943" s="4"/>
      <c r="AI1943" s="4"/>
      <c r="AJ1943" s="90"/>
      <c r="AK1943" s="4"/>
      <c r="AL1943" s="4"/>
      <c r="AM1943" s="4"/>
      <c r="AN1943" s="4"/>
    </row>
    <row r="1944" spans="1:40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90"/>
      <c r="AH1944" s="4"/>
      <c r="AI1944" s="4"/>
      <c r="AJ1944" s="90"/>
      <c r="AK1944" s="4"/>
      <c r="AL1944" s="4"/>
      <c r="AM1944" s="4"/>
      <c r="AN1944" s="4"/>
    </row>
    <row r="1945" spans="1:40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90"/>
      <c r="AH1945" s="4"/>
      <c r="AI1945" s="4"/>
      <c r="AJ1945" s="90"/>
      <c r="AK1945" s="4"/>
      <c r="AL1945" s="4"/>
      <c r="AM1945" s="4"/>
      <c r="AN1945" s="4"/>
    </row>
    <row r="1946" spans="1:40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90"/>
      <c r="AH1946" s="4"/>
      <c r="AI1946" s="4"/>
      <c r="AJ1946" s="90"/>
      <c r="AK1946" s="4"/>
      <c r="AL1946" s="4"/>
      <c r="AM1946" s="4"/>
      <c r="AN1946" s="4"/>
    </row>
    <row r="1947" spans="1:40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90"/>
      <c r="AH1947" s="4"/>
      <c r="AI1947" s="4"/>
      <c r="AJ1947" s="90"/>
      <c r="AK1947" s="4"/>
      <c r="AL1947" s="4"/>
      <c r="AM1947" s="4"/>
      <c r="AN1947" s="4"/>
    </row>
    <row r="1948" spans="1:40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90"/>
      <c r="AH1948" s="4"/>
      <c r="AI1948" s="4"/>
      <c r="AJ1948" s="90"/>
      <c r="AK1948" s="4"/>
      <c r="AL1948" s="4"/>
      <c r="AM1948" s="4"/>
      <c r="AN1948" s="4"/>
    </row>
    <row r="1949" spans="1:40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90"/>
      <c r="AH1949" s="4"/>
      <c r="AI1949" s="4"/>
      <c r="AJ1949" s="90"/>
      <c r="AK1949" s="4"/>
      <c r="AL1949" s="4"/>
      <c r="AM1949" s="4"/>
      <c r="AN1949" s="4"/>
    </row>
    <row r="1950" spans="1:40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90"/>
      <c r="AH1950" s="4"/>
      <c r="AI1950" s="4"/>
      <c r="AJ1950" s="90"/>
      <c r="AK1950" s="4"/>
      <c r="AL1950" s="4"/>
      <c r="AM1950" s="4"/>
      <c r="AN1950" s="4"/>
    </row>
    <row r="1951" spans="1:40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90"/>
      <c r="AH1951" s="4"/>
      <c r="AI1951" s="4"/>
      <c r="AJ1951" s="90"/>
      <c r="AK1951" s="4"/>
      <c r="AL1951" s="4"/>
      <c r="AM1951" s="4"/>
      <c r="AN1951" s="4"/>
    </row>
    <row r="1952" spans="1:40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90"/>
      <c r="AH1952" s="4"/>
      <c r="AI1952" s="4"/>
      <c r="AJ1952" s="90"/>
      <c r="AK1952" s="4"/>
      <c r="AL1952" s="4"/>
      <c r="AM1952" s="4"/>
      <c r="AN1952" s="4"/>
    </row>
    <row r="1953" spans="1:40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90"/>
      <c r="AH1953" s="4"/>
      <c r="AI1953" s="4"/>
      <c r="AJ1953" s="90"/>
      <c r="AK1953" s="4"/>
      <c r="AL1953" s="4"/>
      <c r="AM1953" s="4"/>
      <c r="AN1953" s="4"/>
    </row>
    <row r="1954" spans="1:40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90"/>
      <c r="AH1954" s="4"/>
      <c r="AI1954" s="4"/>
      <c r="AJ1954" s="90"/>
      <c r="AK1954" s="4"/>
      <c r="AL1954" s="4"/>
      <c r="AM1954" s="4"/>
      <c r="AN1954" s="4"/>
    </row>
    <row r="1955" spans="1:40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90"/>
      <c r="AH1955" s="4"/>
      <c r="AI1955" s="4"/>
      <c r="AJ1955" s="90"/>
      <c r="AK1955" s="4"/>
      <c r="AL1955" s="4"/>
      <c r="AM1955" s="4"/>
      <c r="AN1955" s="4"/>
    </row>
    <row r="1956" spans="1:40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90"/>
      <c r="AH1956" s="4"/>
      <c r="AI1956" s="4"/>
      <c r="AJ1956" s="90"/>
      <c r="AK1956" s="4"/>
      <c r="AL1956" s="4"/>
      <c r="AM1956" s="4"/>
      <c r="AN1956" s="4"/>
    </row>
    <row r="1957" spans="1:40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90"/>
      <c r="AH1957" s="4"/>
      <c r="AI1957" s="4"/>
      <c r="AJ1957" s="90"/>
      <c r="AK1957" s="4"/>
      <c r="AL1957" s="4"/>
      <c r="AM1957" s="4"/>
      <c r="AN1957" s="4"/>
    </row>
    <row r="1958" spans="1:40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90"/>
      <c r="AH1958" s="4"/>
      <c r="AI1958" s="4"/>
      <c r="AJ1958" s="90"/>
      <c r="AK1958" s="4"/>
      <c r="AL1958" s="4"/>
      <c r="AM1958" s="4"/>
      <c r="AN1958" s="4"/>
    </row>
    <row r="1959" spans="1:40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90"/>
      <c r="AH1959" s="4"/>
      <c r="AI1959" s="4"/>
      <c r="AJ1959" s="90"/>
      <c r="AK1959" s="4"/>
      <c r="AL1959" s="4"/>
      <c r="AM1959" s="4"/>
      <c r="AN1959" s="4"/>
    </row>
    <row r="1960" spans="1:40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90"/>
      <c r="AH1960" s="4"/>
      <c r="AI1960" s="4"/>
      <c r="AJ1960" s="90"/>
      <c r="AK1960" s="4"/>
      <c r="AL1960" s="4"/>
      <c r="AM1960" s="4"/>
      <c r="AN1960" s="4"/>
    </row>
    <row r="1961" spans="1:40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90"/>
      <c r="AH1961" s="4"/>
      <c r="AI1961" s="4"/>
      <c r="AJ1961" s="90"/>
      <c r="AK1961" s="4"/>
      <c r="AL1961" s="4"/>
      <c r="AM1961" s="4"/>
      <c r="AN1961" s="4"/>
    </row>
    <row r="1962" spans="1:40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90"/>
      <c r="AH1962" s="4"/>
      <c r="AI1962" s="4"/>
      <c r="AJ1962" s="90"/>
      <c r="AK1962" s="4"/>
      <c r="AL1962" s="4"/>
      <c r="AM1962" s="4"/>
      <c r="AN1962" s="4"/>
    </row>
    <row r="1963" spans="1:40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90"/>
      <c r="AH1963" s="4"/>
      <c r="AI1963" s="4"/>
      <c r="AJ1963" s="90"/>
      <c r="AK1963" s="4"/>
      <c r="AL1963" s="4"/>
      <c r="AM1963" s="4"/>
      <c r="AN1963" s="4"/>
    </row>
    <row r="1964" spans="1:40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90"/>
      <c r="AH1964" s="4"/>
      <c r="AI1964" s="4"/>
      <c r="AJ1964" s="90"/>
      <c r="AK1964" s="4"/>
      <c r="AL1964" s="4"/>
      <c r="AM1964" s="4"/>
      <c r="AN1964" s="4"/>
    </row>
    <row r="1965" spans="1:40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90"/>
      <c r="AH1965" s="4"/>
      <c r="AI1965" s="4"/>
      <c r="AJ1965" s="90"/>
      <c r="AK1965" s="4"/>
      <c r="AL1965" s="4"/>
      <c r="AM1965" s="4"/>
      <c r="AN1965" s="4"/>
    </row>
    <row r="1966" spans="1:40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90"/>
      <c r="AH1966" s="4"/>
      <c r="AI1966" s="4"/>
      <c r="AJ1966" s="90"/>
      <c r="AK1966" s="4"/>
      <c r="AL1966" s="4"/>
      <c r="AM1966" s="4"/>
      <c r="AN1966" s="4"/>
    </row>
    <row r="1967" spans="1:40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90"/>
      <c r="AH1967" s="4"/>
      <c r="AI1967" s="4"/>
      <c r="AJ1967" s="90"/>
      <c r="AK1967" s="4"/>
      <c r="AL1967" s="4"/>
      <c r="AM1967" s="4"/>
      <c r="AN1967" s="4"/>
    </row>
    <row r="1968" spans="1:40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90"/>
      <c r="AH1968" s="4"/>
      <c r="AI1968" s="4"/>
      <c r="AJ1968" s="90"/>
      <c r="AK1968" s="4"/>
      <c r="AL1968" s="4"/>
      <c r="AM1968" s="4"/>
      <c r="AN1968" s="4"/>
    </row>
    <row r="1969" spans="1:40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90"/>
      <c r="AH1969" s="4"/>
      <c r="AI1969" s="4"/>
      <c r="AJ1969" s="90"/>
      <c r="AK1969" s="4"/>
      <c r="AL1969" s="4"/>
      <c r="AM1969" s="4"/>
      <c r="AN1969" s="4"/>
    </row>
    <row r="1970" spans="1:40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90"/>
      <c r="AH1970" s="4"/>
      <c r="AI1970" s="4"/>
      <c r="AJ1970" s="90"/>
      <c r="AK1970" s="4"/>
      <c r="AL1970" s="4"/>
      <c r="AM1970" s="4"/>
      <c r="AN1970" s="4"/>
    </row>
    <row r="1971" spans="1:40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90"/>
      <c r="AH1971" s="4"/>
      <c r="AI1971" s="4"/>
      <c r="AJ1971" s="90"/>
      <c r="AK1971" s="4"/>
      <c r="AL1971" s="4"/>
      <c r="AM1971" s="4"/>
      <c r="AN1971" s="4"/>
    </row>
    <row r="1972" spans="1:40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90"/>
      <c r="AH1972" s="4"/>
      <c r="AI1972" s="4"/>
      <c r="AJ1972" s="90"/>
      <c r="AK1972" s="4"/>
      <c r="AL1972" s="4"/>
      <c r="AM1972" s="4"/>
      <c r="AN1972" s="4"/>
    </row>
    <row r="1973" spans="1:40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90"/>
      <c r="AH1973" s="4"/>
      <c r="AI1973" s="4"/>
      <c r="AJ1973" s="90"/>
      <c r="AK1973" s="4"/>
      <c r="AL1973" s="4"/>
      <c r="AM1973" s="4"/>
      <c r="AN1973" s="4"/>
    </row>
    <row r="1974" spans="1:40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90"/>
      <c r="AH1974" s="4"/>
      <c r="AI1974" s="4"/>
      <c r="AJ1974" s="90"/>
      <c r="AK1974" s="4"/>
      <c r="AL1974" s="4"/>
      <c r="AM1974" s="4"/>
      <c r="AN1974" s="4"/>
    </row>
    <row r="1975" spans="1:40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90"/>
      <c r="AH1975" s="4"/>
      <c r="AI1975" s="4"/>
      <c r="AJ1975" s="90"/>
      <c r="AK1975" s="4"/>
      <c r="AL1975" s="4"/>
      <c r="AM1975" s="4"/>
      <c r="AN1975" s="4"/>
    </row>
    <row r="1976" spans="1:40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90"/>
      <c r="AH1976" s="4"/>
      <c r="AI1976" s="4"/>
      <c r="AJ1976" s="90"/>
      <c r="AK1976" s="4"/>
      <c r="AL1976" s="4"/>
      <c r="AM1976" s="4"/>
      <c r="AN1976" s="4"/>
    </row>
    <row r="1977" spans="1:40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90"/>
      <c r="AH1977" s="4"/>
      <c r="AI1977" s="4"/>
      <c r="AJ1977" s="90"/>
      <c r="AK1977" s="4"/>
      <c r="AL1977" s="4"/>
      <c r="AM1977" s="4"/>
      <c r="AN1977" s="4"/>
    </row>
    <row r="1978" spans="1:40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90"/>
      <c r="AH1978" s="4"/>
      <c r="AI1978" s="4"/>
      <c r="AJ1978" s="90"/>
      <c r="AK1978" s="4"/>
      <c r="AL1978" s="4"/>
      <c r="AM1978" s="4"/>
      <c r="AN1978" s="4"/>
    </row>
    <row r="1979" spans="1:40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90"/>
      <c r="AH1979" s="4"/>
      <c r="AI1979" s="4"/>
      <c r="AJ1979" s="90"/>
      <c r="AK1979" s="4"/>
      <c r="AL1979" s="4"/>
      <c r="AM1979" s="4"/>
      <c r="AN1979" s="4"/>
    </row>
    <row r="1980" spans="1:40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90"/>
      <c r="AH1980" s="4"/>
      <c r="AI1980" s="4"/>
      <c r="AJ1980" s="90"/>
      <c r="AK1980" s="4"/>
      <c r="AL1980" s="4"/>
      <c r="AM1980" s="4"/>
      <c r="AN1980" s="4"/>
    </row>
    <row r="1981" spans="1:40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90"/>
      <c r="AH1981" s="4"/>
      <c r="AI1981" s="4"/>
      <c r="AJ1981" s="90"/>
      <c r="AK1981" s="4"/>
      <c r="AL1981" s="4"/>
      <c r="AM1981" s="4"/>
      <c r="AN1981" s="4"/>
    </row>
    <row r="1982" spans="1:40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90"/>
      <c r="AH1982" s="4"/>
      <c r="AI1982" s="4"/>
      <c r="AJ1982" s="90"/>
      <c r="AK1982" s="4"/>
      <c r="AL1982" s="4"/>
      <c r="AM1982" s="4"/>
      <c r="AN1982" s="4"/>
    </row>
    <row r="1983" spans="1:40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90"/>
      <c r="AH1983" s="4"/>
      <c r="AI1983" s="4"/>
      <c r="AJ1983" s="90"/>
      <c r="AK1983" s="4"/>
      <c r="AL1983" s="4"/>
      <c r="AM1983" s="4"/>
      <c r="AN1983" s="4"/>
    </row>
    <row r="1984" spans="1:40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90"/>
      <c r="AH1984" s="4"/>
      <c r="AI1984" s="4"/>
      <c r="AJ1984" s="90"/>
      <c r="AK1984" s="4"/>
      <c r="AL1984" s="4"/>
      <c r="AM1984" s="4"/>
      <c r="AN1984" s="4"/>
    </row>
    <row r="1985" spans="1:40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90"/>
      <c r="AH1985" s="4"/>
      <c r="AI1985" s="4"/>
      <c r="AJ1985" s="90"/>
      <c r="AK1985" s="4"/>
      <c r="AL1985" s="4"/>
      <c r="AM1985" s="4"/>
      <c r="AN1985" s="4"/>
    </row>
    <row r="1986" spans="1:40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90"/>
      <c r="AH1986" s="4"/>
      <c r="AI1986" s="4"/>
      <c r="AJ1986" s="90"/>
      <c r="AK1986" s="4"/>
      <c r="AL1986" s="4"/>
      <c r="AM1986" s="4"/>
      <c r="AN1986" s="4"/>
    </row>
    <row r="1987" spans="1:40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90"/>
      <c r="AH1987" s="4"/>
      <c r="AI1987" s="4"/>
      <c r="AJ1987" s="90"/>
      <c r="AK1987" s="4"/>
      <c r="AL1987" s="4"/>
      <c r="AM1987" s="4"/>
      <c r="AN1987" s="4"/>
    </row>
    <row r="1988" spans="1:40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90"/>
      <c r="AH1988" s="4"/>
      <c r="AI1988" s="4"/>
      <c r="AJ1988" s="90"/>
      <c r="AK1988" s="4"/>
      <c r="AL1988" s="4"/>
      <c r="AM1988" s="4"/>
      <c r="AN1988" s="4"/>
    </row>
    <row r="1989" spans="1:40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90"/>
      <c r="AH1989" s="4"/>
      <c r="AI1989" s="4"/>
      <c r="AJ1989" s="90"/>
      <c r="AK1989" s="4"/>
      <c r="AL1989" s="4"/>
      <c r="AM1989" s="4"/>
      <c r="AN1989" s="4"/>
    </row>
    <row r="1990" spans="1:40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90"/>
      <c r="AH1990" s="4"/>
      <c r="AI1990" s="4"/>
      <c r="AJ1990" s="90"/>
      <c r="AK1990" s="4"/>
      <c r="AL1990" s="4"/>
      <c r="AM1990" s="4"/>
      <c r="AN1990" s="4"/>
    </row>
    <row r="1991" spans="1:40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90"/>
      <c r="AH1991" s="4"/>
      <c r="AI1991" s="4"/>
      <c r="AJ1991" s="90"/>
      <c r="AK1991" s="4"/>
      <c r="AL1991" s="4"/>
      <c r="AM1991" s="4"/>
      <c r="AN1991" s="4"/>
    </row>
    <row r="1992" spans="1:40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90"/>
      <c r="AH1992" s="4"/>
      <c r="AI1992" s="4"/>
      <c r="AJ1992" s="90"/>
      <c r="AK1992" s="4"/>
      <c r="AL1992" s="4"/>
      <c r="AM1992" s="4"/>
      <c r="AN1992" s="4"/>
    </row>
    <row r="1993" spans="1:40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90"/>
      <c r="AH1993" s="4"/>
      <c r="AI1993" s="4"/>
      <c r="AJ1993" s="90"/>
      <c r="AK1993" s="4"/>
      <c r="AL1993" s="4"/>
      <c r="AM1993" s="4"/>
      <c r="AN1993" s="4"/>
    </row>
    <row r="1994" spans="1:40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90"/>
      <c r="AH1994" s="4"/>
      <c r="AI1994" s="4"/>
      <c r="AJ1994" s="90"/>
      <c r="AK1994" s="4"/>
      <c r="AL1994" s="4"/>
      <c r="AM1994" s="4"/>
      <c r="AN1994" s="4"/>
    </row>
    <row r="1995" spans="1:40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90"/>
      <c r="AH1995" s="4"/>
      <c r="AI1995" s="4"/>
      <c r="AJ1995" s="90"/>
      <c r="AK1995" s="4"/>
      <c r="AL1995" s="4"/>
      <c r="AM1995" s="4"/>
      <c r="AN1995" s="4"/>
    </row>
    <row r="1996" spans="1:40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90"/>
      <c r="AH1996" s="4"/>
      <c r="AI1996" s="4"/>
      <c r="AJ1996" s="90"/>
      <c r="AK1996" s="4"/>
      <c r="AL1996" s="4"/>
      <c r="AM1996" s="4"/>
      <c r="AN1996" s="4"/>
    </row>
    <row r="1997" spans="1:40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90"/>
      <c r="AH1997" s="4"/>
      <c r="AI1997" s="4"/>
      <c r="AJ1997" s="90"/>
      <c r="AK1997" s="4"/>
      <c r="AL1997" s="4"/>
      <c r="AM1997" s="4"/>
      <c r="AN1997" s="4"/>
    </row>
    <row r="1998" spans="1:40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90"/>
      <c r="AH1998" s="4"/>
      <c r="AI1998" s="4"/>
      <c r="AJ1998" s="90"/>
      <c r="AK1998" s="4"/>
      <c r="AL1998" s="4"/>
      <c r="AM1998" s="4"/>
      <c r="AN1998" s="4"/>
    </row>
    <row r="1999" spans="1:40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90"/>
      <c r="AH1999" s="4"/>
      <c r="AI1999" s="4"/>
      <c r="AJ1999" s="90"/>
      <c r="AK1999" s="4"/>
      <c r="AL1999" s="4"/>
      <c r="AM1999" s="4"/>
      <c r="AN1999" s="4"/>
    </row>
    <row r="2000" spans="1:40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90"/>
      <c r="AH2000" s="4"/>
      <c r="AI2000" s="4"/>
      <c r="AJ2000" s="90"/>
      <c r="AK2000" s="4"/>
      <c r="AL2000" s="4"/>
      <c r="AM2000" s="4"/>
      <c r="AN2000" s="4"/>
    </row>
    <row r="2001" spans="1:40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90"/>
      <c r="AH2001" s="4"/>
      <c r="AI2001" s="4"/>
      <c r="AJ2001" s="90"/>
      <c r="AK2001" s="4"/>
      <c r="AL2001" s="4"/>
      <c r="AM2001" s="4"/>
      <c r="AN2001" s="4"/>
    </row>
    <row r="2002" spans="1:40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90"/>
      <c r="AH2002" s="4"/>
      <c r="AI2002" s="4"/>
      <c r="AJ2002" s="90"/>
      <c r="AK2002" s="4"/>
      <c r="AL2002" s="4"/>
      <c r="AM2002" s="4"/>
      <c r="AN2002" s="4"/>
    </row>
    <row r="2003" spans="1:40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90"/>
      <c r="AH2003" s="4"/>
      <c r="AI2003" s="4"/>
      <c r="AJ2003" s="90"/>
      <c r="AK2003" s="4"/>
      <c r="AL2003" s="4"/>
      <c r="AM2003" s="4"/>
      <c r="AN2003" s="4"/>
    </row>
    <row r="2004" spans="1:40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90"/>
      <c r="AH2004" s="4"/>
      <c r="AI2004" s="4"/>
      <c r="AJ2004" s="90"/>
      <c r="AK2004" s="4"/>
      <c r="AL2004" s="4"/>
      <c r="AM2004" s="4"/>
      <c r="AN2004" s="4"/>
    </row>
    <row r="2005" spans="1:40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90"/>
      <c r="AH2005" s="4"/>
      <c r="AI2005" s="4"/>
      <c r="AJ2005" s="90"/>
      <c r="AK2005" s="4"/>
      <c r="AL2005" s="4"/>
      <c r="AM2005" s="4"/>
      <c r="AN2005" s="4"/>
    </row>
    <row r="2006" spans="1:40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90"/>
      <c r="AH2006" s="4"/>
      <c r="AI2006" s="4"/>
      <c r="AJ2006" s="90"/>
      <c r="AK2006" s="4"/>
      <c r="AL2006" s="4"/>
      <c r="AM2006" s="4"/>
      <c r="AN2006" s="4"/>
    </row>
    <row r="2007" spans="1:40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90"/>
      <c r="AH2007" s="4"/>
      <c r="AI2007" s="4"/>
      <c r="AJ2007" s="90"/>
      <c r="AK2007" s="4"/>
      <c r="AL2007" s="4"/>
      <c r="AM2007" s="4"/>
      <c r="AN2007" s="4"/>
    </row>
    <row r="2008" spans="1:40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90"/>
      <c r="AH2008" s="4"/>
      <c r="AI2008" s="4"/>
      <c r="AJ2008" s="90"/>
      <c r="AK2008" s="4"/>
      <c r="AL2008" s="4"/>
      <c r="AM2008" s="4"/>
      <c r="AN2008" s="4"/>
    </row>
    <row r="2009" spans="1:40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90"/>
      <c r="AH2009" s="4"/>
      <c r="AI2009" s="4"/>
      <c r="AJ2009" s="90"/>
      <c r="AK2009" s="4"/>
      <c r="AL2009" s="4"/>
      <c r="AM2009" s="4"/>
      <c r="AN2009" s="4"/>
    </row>
    <row r="2010" spans="1:40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90"/>
      <c r="AH2010" s="4"/>
      <c r="AI2010" s="4"/>
      <c r="AJ2010" s="90"/>
      <c r="AK2010" s="4"/>
      <c r="AL2010" s="4"/>
      <c r="AM2010" s="4"/>
      <c r="AN2010" s="4"/>
    </row>
    <row r="2011" spans="1:40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90"/>
      <c r="AH2011" s="4"/>
      <c r="AI2011" s="4"/>
      <c r="AJ2011" s="90"/>
      <c r="AK2011" s="4"/>
      <c r="AL2011" s="4"/>
      <c r="AM2011" s="4"/>
      <c r="AN2011" s="4"/>
    </row>
    <row r="2012" spans="1:40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90"/>
      <c r="AH2012" s="4"/>
      <c r="AI2012" s="4"/>
      <c r="AJ2012" s="90"/>
      <c r="AK2012" s="4"/>
      <c r="AL2012" s="4"/>
      <c r="AM2012" s="4"/>
      <c r="AN2012" s="4"/>
    </row>
    <row r="2013" spans="1:40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90"/>
      <c r="AH2013" s="4"/>
      <c r="AI2013" s="4"/>
      <c r="AJ2013" s="90"/>
      <c r="AK2013" s="4"/>
      <c r="AL2013" s="4"/>
      <c r="AM2013" s="4"/>
      <c r="AN2013" s="4"/>
    </row>
    <row r="2014" spans="1:40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90"/>
      <c r="AH2014" s="4"/>
      <c r="AI2014" s="4"/>
      <c r="AJ2014" s="90"/>
      <c r="AK2014" s="4"/>
      <c r="AL2014" s="4"/>
      <c r="AM2014" s="4"/>
      <c r="AN2014" s="4"/>
    </row>
    <row r="2015" spans="1:40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90"/>
      <c r="AH2015" s="4"/>
      <c r="AI2015" s="4"/>
      <c r="AJ2015" s="90"/>
      <c r="AK2015" s="4"/>
      <c r="AL2015" s="4"/>
      <c r="AM2015" s="4"/>
      <c r="AN2015" s="4"/>
    </row>
    <row r="2016" spans="1:40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90"/>
      <c r="AH2016" s="4"/>
      <c r="AI2016" s="4"/>
      <c r="AJ2016" s="90"/>
      <c r="AK2016" s="4"/>
      <c r="AL2016" s="4"/>
      <c r="AM2016" s="4"/>
      <c r="AN2016" s="4"/>
    </row>
    <row r="2017" spans="1:40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90"/>
      <c r="AH2017" s="4"/>
      <c r="AI2017" s="4"/>
      <c r="AJ2017" s="90"/>
      <c r="AK2017" s="4"/>
      <c r="AL2017" s="4"/>
      <c r="AM2017" s="4"/>
      <c r="AN2017" s="4"/>
    </row>
    <row r="2018" spans="1:40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90"/>
      <c r="AH2018" s="4"/>
      <c r="AI2018" s="4"/>
      <c r="AJ2018" s="90"/>
      <c r="AK2018" s="4"/>
      <c r="AL2018" s="4"/>
      <c r="AM2018" s="4"/>
      <c r="AN2018" s="4"/>
    </row>
    <row r="2019" spans="1:40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90"/>
      <c r="AH2019" s="4"/>
      <c r="AI2019" s="4"/>
      <c r="AJ2019" s="90"/>
      <c r="AK2019" s="4"/>
      <c r="AL2019" s="4"/>
      <c r="AM2019" s="4"/>
      <c r="AN2019" s="4"/>
    </row>
    <row r="2020" spans="1:40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90"/>
      <c r="AH2020" s="4"/>
      <c r="AI2020" s="4"/>
      <c r="AJ2020" s="90"/>
      <c r="AK2020" s="4"/>
      <c r="AL2020" s="4"/>
      <c r="AM2020" s="4"/>
      <c r="AN2020" s="4"/>
    </row>
    <row r="2021" spans="1:40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90"/>
      <c r="AH2021" s="4"/>
      <c r="AI2021" s="4"/>
      <c r="AJ2021" s="90"/>
      <c r="AK2021" s="4"/>
      <c r="AL2021" s="4"/>
      <c r="AM2021" s="4"/>
      <c r="AN2021" s="4"/>
    </row>
    <row r="2022" spans="1:40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90"/>
      <c r="AH2022" s="4"/>
      <c r="AI2022" s="4"/>
      <c r="AJ2022" s="90"/>
      <c r="AK2022" s="4"/>
      <c r="AL2022" s="4"/>
      <c r="AM2022" s="4"/>
      <c r="AN2022" s="4"/>
    </row>
    <row r="2023" spans="1:40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90"/>
      <c r="AH2023" s="4"/>
      <c r="AI2023" s="4"/>
      <c r="AJ2023" s="90"/>
      <c r="AK2023" s="4"/>
      <c r="AL2023" s="4"/>
      <c r="AM2023" s="4"/>
      <c r="AN2023" s="4"/>
    </row>
    <row r="2024" spans="1:40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90"/>
      <c r="AH2024" s="4"/>
      <c r="AI2024" s="4"/>
      <c r="AJ2024" s="90"/>
      <c r="AK2024" s="4"/>
      <c r="AL2024" s="4"/>
      <c r="AM2024" s="4"/>
      <c r="AN2024" s="4"/>
    </row>
    <row r="2025" spans="1:40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90"/>
      <c r="AH2025" s="4"/>
      <c r="AI2025" s="4"/>
      <c r="AJ2025" s="90"/>
      <c r="AK2025" s="4"/>
      <c r="AL2025" s="4"/>
      <c r="AM2025" s="4"/>
      <c r="AN2025" s="4"/>
    </row>
    <row r="2026" spans="1:40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90"/>
      <c r="AH2026" s="4"/>
      <c r="AI2026" s="4"/>
      <c r="AJ2026" s="90"/>
      <c r="AK2026" s="4"/>
      <c r="AL2026" s="4"/>
      <c r="AM2026" s="4"/>
      <c r="AN2026" s="4"/>
    </row>
    <row r="2027" spans="1:40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90"/>
      <c r="AH2027" s="4"/>
      <c r="AI2027" s="4"/>
      <c r="AJ2027" s="90"/>
      <c r="AK2027" s="4"/>
      <c r="AL2027" s="4"/>
      <c r="AM2027" s="4"/>
      <c r="AN2027" s="4"/>
    </row>
    <row r="2028" spans="1:40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90"/>
      <c r="AH2028" s="4"/>
      <c r="AI2028" s="4"/>
      <c r="AJ2028" s="90"/>
      <c r="AK2028" s="4"/>
      <c r="AL2028" s="4"/>
      <c r="AM2028" s="4"/>
      <c r="AN2028" s="4"/>
    </row>
    <row r="2029" spans="1:40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90"/>
      <c r="AH2029" s="4"/>
      <c r="AI2029" s="4"/>
      <c r="AJ2029" s="90"/>
      <c r="AK2029" s="4"/>
      <c r="AL2029" s="4"/>
      <c r="AM2029" s="4"/>
      <c r="AN2029" s="4"/>
    </row>
    <row r="2030" spans="1:40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90"/>
      <c r="AH2030" s="4"/>
      <c r="AI2030" s="4"/>
      <c r="AJ2030" s="90"/>
      <c r="AK2030" s="4"/>
      <c r="AL2030" s="4"/>
      <c r="AM2030" s="4"/>
      <c r="AN2030" s="4"/>
    </row>
    <row r="2031" spans="1:40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90"/>
      <c r="AH2031" s="4"/>
      <c r="AI2031" s="4"/>
      <c r="AJ2031" s="90"/>
      <c r="AK2031" s="4"/>
      <c r="AL2031" s="4"/>
      <c r="AM2031" s="4"/>
      <c r="AN2031" s="4"/>
    </row>
    <row r="2032" spans="1:40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90"/>
      <c r="AH2032" s="4"/>
      <c r="AI2032" s="4"/>
      <c r="AJ2032" s="90"/>
      <c r="AK2032" s="4"/>
      <c r="AL2032" s="4"/>
      <c r="AM2032" s="4"/>
      <c r="AN2032" s="4"/>
    </row>
    <row r="2033" spans="1:40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90"/>
      <c r="AH2033" s="4"/>
      <c r="AI2033" s="4"/>
      <c r="AJ2033" s="90"/>
      <c r="AK2033" s="4"/>
      <c r="AL2033" s="4"/>
      <c r="AM2033" s="4"/>
      <c r="AN2033" s="4"/>
    </row>
    <row r="2034" spans="1:40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90"/>
      <c r="AH2034" s="4"/>
      <c r="AI2034" s="4"/>
      <c r="AJ2034" s="90"/>
      <c r="AK2034" s="4"/>
      <c r="AL2034" s="4"/>
      <c r="AM2034" s="4"/>
      <c r="AN2034" s="4"/>
    </row>
    <row r="2035" spans="1:40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90"/>
      <c r="AH2035" s="4"/>
      <c r="AI2035" s="4"/>
      <c r="AJ2035" s="90"/>
      <c r="AK2035" s="4"/>
      <c r="AL2035" s="4"/>
      <c r="AM2035" s="4"/>
      <c r="AN2035" s="4"/>
    </row>
    <row r="2036" spans="1:40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90"/>
      <c r="AH2036" s="4"/>
      <c r="AI2036" s="4"/>
      <c r="AJ2036" s="90"/>
      <c r="AK2036" s="4"/>
      <c r="AL2036" s="4"/>
      <c r="AM2036" s="4"/>
      <c r="AN2036" s="4"/>
    </row>
    <row r="2037" spans="1:40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90"/>
      <c r="AH2037" s="4"/>
      <c r="AI2037" s="4"/>
      <c r="AJ2037" s="90"/>
      <c r="AK2037" s="4"/>
      <c r="AL2037" s="4"/>
      <c r="AM2037" s="4"/>
      <c r="AN2037" s="4"/>
    </row>
    <row r="2038" spans="1:40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90"/>
      <c r="AH2038" s="4"/>
      <c r="AI2038" s="4"/>
      <c r="AJ2038" s="90"/>
      <c r="AK2038" s="4"/>
      <c r="AL2038" s="4"/>
      <c r="AM2038" s="4"/>
      <c r="AN2038" s="4"/>
    </row>
    <row r="2039" spans="1:40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90"/>
      <c r="AH2039" s="4"/>
      <c r="AI2039" s="4"/>
      <c r="AJ2039" s="90"/>
      <c r="AK2039" s="4"/>
      <c r="AL2039" s="4"/>
      <c r="AM2039" s="4"/>
      <c r="AN2039" s="4"/>
    </row>
    <row r="2040" spans="1:40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90"/>
      <c r="AH2040" s="4"/>
      <c r="AI2040" s="4"/>
      <c r="AJ2040" s="90"/>
      <c r="AK2040" s="4"/>
      <c r="AL2040" s="4"/>
      <c r="AM2040" s="4"/>
      <c r="AN2040" s="4"/>
    </row>
    <row r="2041" spans="1:40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90"/>
      <c r="AH2041" s="4"/>
      <c r="AI2041" s="4"/>
      <c r="AJ2041" s="90"/>
      <c r="AK2041" s="4"/>
      <c r="AL2041" s="4"/>
      <c r="AM2041" s="4"/>
      <c r="AN2041" s="4"/>
    </row>
    <row r="2042" spans="1:40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90"/>
      <c r="AH2042" s="4"/>
      <c r="AI2042" s="4"/>
      <c r="AJ2042" s="90"/>
      <c r="AK2042" s="4"/>
      <c r="AL2042" s="4"/>
      <c r="AM2042" s="4"/>
      <c r="AN2042" s="4"/>
    </row>
    <row r="2043" spans="1:40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90"/>
      <c r="AH2043" s="4"/>
      <c r="AI2043" s="4"/>
      <c r="AJ2043" s="90"/>
      <c r="AK2043" s="4"/>
      <c r="AL2043" s="4"/>
      <c r="AM2043" s="4"/>
      <c r="AN2043" s="4"/>
    </row>
    <row r="2044" spans="1:40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90"/>
      <c r="AH2044" s="4"/>
      <c r="AI2044" s="4"/>
      <c r="AJ2044" s="90"/>
      <c r="AK2044" s="4"/>
      <c r="AL2044" s="4"/>
      <c r="AM2044" s="4"/>
      <c r="AN2044" s="4"/>
    </row>
    <row r="2045" spans="1:40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90"/>
      <c r="AH2045" s="4"/>
      <c r="AI2045" s="4"/>
      <c r="AJ2045" s="90"/>
      <c r="AK2045" s="4"/>
      <c r="AL2045" s="4"/>
      <c r="AM2045" s="4"/>
      <c r="AN2045" s="4"/>
    </row>
    <row r="2046" spans="1:40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90"/>
      <c r="AH2046" s="4"/>
      <c r="AI2046" s="4"/>
      <c r="AJ2046" s="90"/>
      <c r="AK2046" s="4"/>
      <c r="AL2046" s="4"/>
      <c r="AM2046" s="4"/>
      <c r="AN2046" s="4"/>
    </row>
    <row r="2047" spans="1:40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90"/>
      <c r="AH2047" s="4"/>
      <c r="AI2047" s="4"/>
      <c r="AJ2047" s="90"/>
      <c r="AK2047" s="4"/>
      <c r="AL2047" s="4"/>
      <c r="AM2047" s="4"/>
      <c r="AN2047" s="4"/>
    </row>
    <row r="2048" spans="1:40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90"/>
      <c r="AH2048" s="4"/>
      <c r="AI2048" s="4"/>
      <c r="AJ2048" s="90"/>
      <c r="AK2048" s="4"/>
      <c r="AL2048" s="4"/>
      <c r="AM2048" s="4"/>
      <c r="AN2048" s="4"/>
    </row>
    <row r="2049" spans="1:40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90"/>
      <c r="AH2049" s="4"/>
      <c r="AI2049" s="4"/>
      <c r="AJ2049" s="90"/>
      <c r="AK2049" s="4"/>
      <c r="AL2049" s="4"/>
      <c r="AM2049" s="4"/>
      <c r="AN2049" s="4"/>
    </row>
    <row r="2050" spans="1:40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90"/>
      <c r="AH2050" s="4"/>
      <c r="AI2050" s="4"/>
      <c r="AJ2050" s="90"/>
      <c r="AK2050" s="4"/>
      <c r="AL2050" s="4"/>
      <c r="AM2050" s="4"/>
      <c r="AN2050" s="4"/>
    </row>
    <row r="2051" spans="1:40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90"/>
      <c r="AH2051" s="4"/>
      <c r="AI2051" s="4"/>
      <c r="AJ2051" s="90"/>
      <c r="AK2051" s="4"/>
      <c r="AL2051" s="4"/>
      <c r="AM2051" s="4"/>
      <c r="AN2051" s="4"/>
    </row>
    <row r="2052" spans="1:40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90"/>
      <c r="AH2052" s="4"/>
      <c r="AI2052" s="4"/>
      <c r="AJ2052" s="90"/>
      <c r="AK2052" s="4"/>
      <c r="AL2052" s="4"/>
      <c r="AM2052" s="4"/>
      <c r="AN2052" s="4"/>
    </row>
    <row r="2053" spans="1:40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90"/>
      <c r="AH2053" s="4"/>
      <c r="AI2053" s="4"/>
      <c r="AJ2053" s="90"/>
      <c r="AK2053" s="4"/>
      <c r="AL2053" s="4"/>
      <c r="AM2053" s="4"/>
      <c r="AN2053" s="4"/>
    </row>
    <row r="2054" spans="1:40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90"/>
      <c r="AH2054" s="4"/>
      <c r="AI2054" s="4"/>
      <c r="AJ2054" s="90"/>
      <c r="AK2054" s="4"/>
      <c r="AL2054" s="4"/>
      <c r="AM2054" s="4"/>
      <c r="AN2054" s="4"/>
    </row>
    <row r="2055" spans="1:40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90"/>
      <c r="AH2055" s="4"/>
      <c r="AI2055" s="4"/>
      <c r="AJ2055" s="90"/>
      <c r="AK2055" s="4"/>
      <c r="AL2055" s="4"/>
      <c r="AM2055" s="4"/>
      <c r="AN2055" s="4"/>
    </row>
    <row r="2056" spans="1:40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90"/>
      <c r="AH2056" s="4"/>
      <c r="AI2056" s="4"/>
      <c r="AJ2056" s="90"/>
      <c r="AK2056" s="4"/>
      <c r="AL2056" s="4"/>
      <c r="AM2056" s="4"/>
      <c r="AN2056" s="4"/>
    </row>
    <row r="2057" spans="1:40" x14ac:dyDescent="0.2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90"/>
      <c r="AH2057" s="4"/>
      <c r="AI2057" s="4"/>
      <c r="AJ2057" s="90"/>
      <c r="AK2057" s="4"/>
      <c r="AL2057" s="4"/>
      <c r="AM2057" s="4"/>
      <c r="AN2057" s="4"/>
    </row>
    <row r="2058" spans="1:40" x14ac:dyDescent="0.2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90"/>
      <c r="AH2058" s="4"/>
      <c r="AI2058" s="4"/>
      <c r="AJ2058" s="90"/>
      <c r="AK2058" s="4"/>
      <c r="AL2058" s="4"/>
      <c r="AM2058" s="4"/>
      <c r="AN2058" s="4"/>
    </row>
    <row r="2059" spans="1:40" x14ac:dyDescent="0.2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90"/>
      <c r="AH2059" s="4"/>
      <c r="AI2059" s="4"/>
      <c r="AJ2059" s="90"/>
      <c r="AK2059" s="4"/>
      <c r="AL2059" s="4"/>
      <c r="AM2059" s="4"/>
      <c r="AN2059" s="4"/>
    </row>
    <row r="2060" spans="1:40" x14ac:dyDescent="0.2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90"/>
      <c r="AH2060" s="4"/>
      <c r="AI2060" s="4"/>
      <c r="AJ2060" s="90"/>
      <c r="AK2060" s="4"/>
      <c r="AL2060" s="4"/>
      <c r="AM2060" s="4"/>
      <c r="AN2060" s="4"/>
    </row>
    <row r="2061" spans="1:40" x14ac:dyDescent="0.2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90"/>
      <c r="AH2061" s="4"/>
      <c r="AI2061" s="4"/>
      <c r="AJ2061" s="90"/>
      <c r="AK2061" s="4"/>
      <c r="AL2061" s="4"/>
      <c r="AM2061" s="4"/>
      <c r="AN2061" s="4"/>
    </row>
    <row r="2062" spans="1:40" x14ac:dyDescent="0.2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90"/>
      <c r="AH2062" s="4"/>
      <c r="AI2062" s="4"/>
      <c r="AJ2062" s="90"/>
      <c r="AK2062" s="4"/>
      <c r="AL2062" s="4"/>
      <c r="AM2062" s="4"/>
      <c r="AN2062" s="4"/>
    </row>
    <row r="2063" spans="1:40" x14ac:dyDescent="0.2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90"/>
      <c r="AH2063" s="4"/>
      <c r="AI2063" s="4"/>
      <c r="AJ2063" s="90"/>
      <c r="AK2063" s="4"/>
      <c r="AL2063" s="4"/>
      <c r="AM2063" s="4"/>
      <c r="AN2063" s="4"/>
    </row>
    <row r="2064" spans="1:40" x14ac:dyDescent="0.2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90"/>
      <c r="AH2064" s="4"/>
      <c r="AI2064" s="4"/>
      <c r="AJ2064" s="90"/>
      <c r="AK2064" s="4"/>
      <c r="AL2064" s="4"/>
      <c r="AM2064" s="4"/>
      <c r="AN2064" s="4"/>
    </row>
    <row r="2065" spans="1:40" x14ac:dyDescent="0.2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90"/>
      <c r="AH2065" s="4"/>
      <c r="AI2065" s="4"/>
      <c r="AJ2065" s="90"/>
      <c r="AK2065" s="4"/>
      <c r="AL2065" s="4"/>
      <c r="AM2065" s="4"/>
      <c r="AN2065" s="4"/>
    </row>
    <row r="2066" spans="1:40" x14ac:dyDescent="0.2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90"/>
      <c r="AH2066" s="4"/>
      <c r="AI2066" s="4"/>
      <c r="AJ2066" s="90"/>
      <c r="AK2066" s="4"/>
      <c r="AL2066" s="4"/>
      <c r="AM2066" s="4"/>
      <c r="AN2066" s="4"/>
    </row>
    <row r="2067" spans="1:40" x14ac:dyDescent="0.2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90"/>
      <c r="AH2067" s="4"/>
      <c r="AI2067" s="4"/>
      <c r="AJ2067" s="90"/>
      <c r="AK2067" s="4"/>
      <c r="AL2067" s="4"/>
      <c r="AM2067" s="4"/>
      <c r="AN2067" s="4"/>
    </row>
    <row r="2068" spans="1:40" x14ac:dyDescent="0.2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90"/>
      <c r="AH2068" s="4"/>
      <c r="AI2068" s="4"/>
      <c r="AJ2068" s="90"/>
      <c r="AK2068" s="4"/>
      <c r="AL2068" s="4"/>
      <c r="AM2068" s="4"/>
      <c r="AN2068" s="4"/>
    </row>
    <row r="2069" spans="1:40" x14ac:dyDescent="0.2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90"/>
      <c r="AH2069" s="4"/>
      <c r="AI2069" s="4"/>
      <c r="AJ2069" s="90"/>
      <c r="AK2069" s="4"/>
      <c r="AL2069" s="4"/>
      <c r="AM2069" s="4"/>
      <c r="AN2069" s="4"/>
    </row>
    <row r="2070" spans="1:40" x14ac:dyDescent="0.2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90"/>
      <c r="AH2070" s="4"/>
      <c r="AI2070" s="4"/>
      <c r="AJ2070" s="90"/>
      <c r="AK2070" s="4"/>
      <c r="AL2070" s="4"/>
      <c r="AM2070" s="4"/>
      <c r="AN2070" s="4"/>
    </row>
    <row r="2071" spans="1:40" x14ac:dyDescent="0.2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90"/>
      <c r="AH2071" s="4"/>
      <c r="AI2071" s="4"/>
      <c r="AJ2071" s="90"/>
      <c r="AK2071" s="4"/>
      <c r="AL2071" s="4"/>
      <c r="AM2071" s="4"/>
      <c r="AN2071" s="4"/>
    </row>
    <row r="2072" spans="1:40" x14ac:dyDescent="0.2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90"/>
      <c r="AH2072" s="4"/>
      <c r="AI2072" s="4"/>
      <c r="AJ2072" s="90"/>
      <c r="AK2072" s="4"/>
      <c r="AL2072" s="4"/>
      <c r="AM2072" s="4"/>
      <c r="AN2072" s="4"/>
    </row>
    <row r="2073" spans="1:40" x14ac:dyDescent="0.2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90"/>
      <c r="AH2073" s="4"/>
      <c r="AI2073" s="4"/>
      <c r="AJ2073" s="90"/>
      <c r="AK2073" s="4"/>
      <c r="AL2073" s="4"/>
      <c r="AM2073" s="4"/>
      <c r="AN2073" s="4"/>
    </row>
    <row r="2074" spans="1:40" x14ac:dyDescent="0.2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90"/>
      <c r="AH2074" s="4"/>
      <c r="AI2074" s="4"/>
      <c r="AJ2074" s="90"/>
      <c r="AK2074" s="4"/>
      <c r="AL2074" s="4"/>
      <c r="AM2074" s="4"/>
      <c r="AN2074" s="4"/>
    </row>
    <row r="2075" spans="1:40" x14ac:dyDescent="0.2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90"/>
      <c r="AH2075" s="4"/>
      <c r="AI2075" s="4"/>
      <c r="AJ2075" s="90"/>
      <c r="AK2075" s="4"/>
      <c r="AL2075" s="4"/>
      <c r="AM2075" s="4"/>
      <c r="AN2075" s="4"/>
    </row>
    <row r="2076" spans="1:40" x14ac:dyDescent="0.2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90"/>
      <c r="AH2076" s="4"/>
      <c r="AI2076" s="4"/>
      <c r="AJ2076" s="90"/>
      <c r="AK2076" s="4"/>
      <c r="AL2076" s="4"/>
      <c r="AM2076" s="4"/>
      <c r="AN2076" s="4"/>
    </row>
    <row r="2077" spans="1:40" x14ac:dyDescent="0.2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90"/>
      <c r="AH2077" s="4"/>
      <c r="AI2077" s="4"/>
      <c r="AJ2077" s="90"/>
      <c r="AK2077" s="4"/>
      <c r="AL2077" s="4"/>
      <c r="AM2077" s="4"/>
      <c r="AN2077" s="4"/>
    </row>
    <row r="2078" spans="1:40" x14ac:dyDescent="0.2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90"/>
      <c r="AH2078" s="4"/>
      <c r="AI2078" s="4"/>
      <c r="AJ2078" s="90"/>
      <c r="AK2078" s="4"/>
      <c r="AL2078" s="4"/>
      <c r="AM2078" s="4"/>
      <c r="AN2078" s="4"/>
    </row>
    <row r="2079" spans="1:40" x14ac:dyDescent="0.2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90"/>
      <c r="AH2079" s="4"/>
      <c r="AI2079" s="4"/>
      <c r="AJ2079" s="90"/>
      <c r="AK2079" s="4"/>
      <c r="AL2079" s="4"/>
      <c r="AM2079" s="4"/>
      <c r="AN2079" s="4"/>
    </row>
    <row r="2080" spans="1:40" x14ac:dyDescent="0.2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90"/>
      <c r="AH2080" s="4"/>
      <c r="AI2080" s="4"/>
      <c r="AJ2080" s="90"/>
      <c r="AK2080" s="4"/>
      <c r="AL2080" s="4"/>
      <c r="AM2080" s="4"/>
      <c r="AN2080" s="4"/>
    </row>
    <row r="2081" spans="1:40" x14ac:dyDescent="0.2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90"/>
      <c r="AH2081" s="4"/>
      <c r="AI2081" s="4"/>
      <c r="AJ2081" s="90"/>
      <c r="AK2081" s="4"/>
      <c r="AL2081" s="4"/>
      <c r="AM2081" s="4"/>
      <c r="AN2081" s="4"/>
    </row>
    <row r="2082" spans="1:40" x14ac:dyDescent="0.2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90"/>
      <c r="AH2082" s="4"/>
      <c r="AI2082" s="4"/>
      <c r="AJ2082" s="90"/>
      <c r="AK2082" s="4"/>
      <c r="AL2082" s="4"/>
      <c r="AM2082" s="4"/>
      <c r="AN2082" s="4"/>
    </row>
    <row r="2083" spans="1:40" x14ac:dyDescent="0.2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90"/>
      <c r="AH2083" s="4"/>
      <c r="AI2083" s="4"/>
      <c r="AJ2083" s="90"/>
      <c r="AK2083" s="4"/>
      <c r="AL2083" s="4"/>
      <c r="AM2083" s="4"/>
      <c r="AN2083" s="4"/>
    </row>
    <row r="2084" spans="1:40" x14ac:dyDescent="0.2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90"/>
      <c r="AH2084" s="4"/>
      <c r="AI2084" s="4"/>
      <c r="AJ2084" s="90"/>
      <c r="AK2084" s="4"/>
      <c r="AL2084" s="4"/>
      <c r="AM2084" s="4"/>
      <c r="AN2084" s="4"/>
    </row>
    <row r="2085" spans="1:40" x14ac:dyDescent="0.2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90"/>
      <c r="AH2085" s="4"/>
      <c r="AI2085" s="4"/>
      <c r="AJ2085" s="90"/>
      <c r="AK2085" s="4"/>
      <c r="AL2085" s="4"/>
      <c r="AM2085" s="4"/>
      <c r="AN2085" s="4"/>
    </row>
    <row r="2086" spans="1:40" x14ac:dyDescent="0.2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90"/>
      <c r="AH2086" s="4"/>
      <c r="AI2086" s="4"/>
      <c r="AJ2086" s="90"/>
      <c r="AK2086" s="4"/>
      <c r="AL2086" s="4"/>
      <c r="AM2086" s="4"/>
      <c r="AN2086" s="4"/>
    </row>
    <row r="2087" spans="1:40" x14ac:dyDescent="0.2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90"/>
      <c r="AH2087" s="4"/>
      <c r="AI2087" s="4"/>
      <c r="AJ2087" s="90"/>
      <c r="AK2087" s="4"/>
      <c r="AL2087" s="4"/>
      <c r="AM2087" s="4"/>
      <c r="AN2087" s="4"/>
    </row>
    <row r="2088" spans="1:40" x14ac:dyDescent="0.2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90"/>
      <c r="AH2088" s="4"/>
      <c r="AI2088" s="4"/>
      <c r="AJ2088" s="90"/>
      <c r="AK2088" s="4"/>
      <c r="AL2088" s="4"/>
      <c r="AM2088" s="4"/>
      <c r="AN2088" s="4"/>
    </row>
    <row r="2089" spans="1:40" x14ac:dyDescent="0.2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90"/>
      <c r="AH2089" s="4"/>
      <c r="AI2089" s="4"/>
      <c r="AJ2089" s="90"/>
      <c r="AK2089" s="4"/>
      <c r="AL2089" s="4"/>
      <c r="AM2089" s="4"/>
      <c r="AN2089" s="4"/>
    </row>
    <row r="2090" spans="1:40" x14ac:dyDescent="0.2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90"/>
      <c r="AH2090" s="4"/>
      <c r="AI2090" s="4"/>
      <c r="AJ2090" s="90"/>
      <c r="AK2090" s="4"/>
      <c r="AL2090" s="4"/>
      <c r="AM2090" s="4"/>
      <c r="AN2090" s="4"/>
    </row>
    <row r="2091" spans="1:40" x14ac:dyDescent="0.2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90"/>
      <c r="AH2091" s="4"/>
      <c r="AI2091" s="4"/>
      <c r="AJ2091" s="90"/>
      <c r="AK2091" s="4"/>
      <c r="AL2091" s="4"/>
      <c r="AM2091" s="4"/>
      <c r="AN2091" s="4"/>
    </row>
    <row r="2092" spans="1:40" x14ac:dyDescent="0.2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90"/>
      <c r="AH2092" s="4"/>
      <c r="AI2092" s="4"/>
      <c r="AJ2092" s="90"/>
      <c r="AK2092" s="4"/>
      <c r="AL2092" s="4"/>
      <c r="AM2092" s="4"/>
      <c r="AN2092" s="4"/>
    </row>
    <row r="2093" spans="1:40" x14ac:dyDescent="0.2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90"/>
      <c r="AH2093" s="4"/>
      <c r="AI2093" s="4"/>
      <c r="AJ2093" s="90"/>
      <c r="AK2093" s="4"/>
      <c r="AL2093" s="4"/>
      <c r="AM2093" s="4"/>
      <c r="AN2093" s="4"/>
    </row>
    <row r="2094" spans="1:40" x14ac:dyDescent="0.2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90"/>
      <c r="AH2094" s="4"/>
      <c r="AI2094" s="4"/>
      <c r="AJ2094" s="90"/>
      <c r="AK2094" s="4"/>
      <c r="AL2094" s="4"/>
      <c r="AM2094" s="4"/>
      <c r="AN2094" s="4"/>
    </row>
    <row r="2095" spans="1:40" x14ac:dyDescent="0.2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90"/>
      <c r="AH2095" s="4"/>
      <c r="AI2095" s="4"/>
      <c r="AJ2095" s="90"/>
      <c r="AK2095" s="4"/>
      <c r="AL2095" s="4"/>
      <c r="AM2095" s="4"/>
      <c r="AN2095" s="4"/>
    </row>
    <row r="2096" spans="1:40" x14ac:dyDescent="0.2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90"/>
      <c r="AH2096" s="4"/>
      <c r="AI2096" s="4"/>
      <c r="AJ2096" s="90"/>
      <c r="AK2096" s="4"/>
      <c r="AL2096" s="4"/>
      <c r="AM2096" s="4"/>
      <c r="AN2096" s="4"/>
    </row>
    <row r="2097" spans="1:40" x14ac:dyDescent="0.2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90"/>
      <c r="AH2097" s="4"/>
      <c r="AI2097" s="4"/>
      <c r="AJ2097" s="90"/>
      <c r="AK2097" s="4"/>
      <c r="AL2097" s="4"/>
      <c r="AM2097" s="4"/>
      <c r="AN2097" s="4"/>
    </row>
    <row r="2098" spans="1:40" x14ac:dyDescent="0.2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90"/>
      <c r="AH2098" s="4"/>
      <c r="AI2098" s="4"/>
      <c r="AJ2098" s="90"/>
      <c r="AK2098" s="4"/>
      <c r="AL2098" s="4"/>
      <c r="AM2098" s="4"/>
      <c r="AN2098" s="4"/>
    </row>
    <row r="2099" spans="1:40" x14ac:dyDescent="0.2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90"/>
      <c r="AH2099" s="4"/>
      <c r="AI2099" s="4"/>
      <c r="AJ2099" s="90"/>
      <c r="AK2099" s="4"/>
      <c r="AL2099" s="4"/>
      <c r="AM2099" s="4"/>
      <c r="AN2099" s="4"/>
    </row>
    <row r="2100" spans="1:40" x14ac:dyDescent="0.2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90"/>
      <c r="AH2100" s="4"/>
      <c r="AI2100" s="4"/>
      <c r="AJ2100" s="90"/>
      <c r="AK2100" s="4"/>
      <c r="AL2100" s="4"/>
      <c r="AM2100" s="4"/>
      <c r="AN2100" s="4"/>
    </row>
    <row r="2101" spans="1:40" x14ac:dyDescent="0.2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90"/>
      <c r="AH2101" s="4"/>
      <c r="AI2101" s="4"/>
      <c r="AJ2101" s="90"/>
      <c r="AK2101" s="4"/>
      <c r="AL2101" s="4"/>
      <c r="AM2101" s="4"/>
      <c r="AN2101" s="4"/>
    </row>
    <row r="2102" spans="1:40" x14ac:dyDescent="0.2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90"/>
      <c r="AH2102" s="4"/>
      <c r="AI2102" s="4"/>
      <c r="AJ2102" s="90"/>
      <c r="AK2102" s="4"/>
      <c r="AL2102" s="4"/>
      <c r="AM2102" s="4"/>
      <c r="AN2102" s="4"/>
    </row>
    <row r="2103" spans="1:40" x14ac:dyDescent="0.2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90"/>
      <c r="AH2103" s="4"/>
      <c r="AI2103" s="4"/>
      <c r="AJ2103" s="90"/>
      <c r="AK2103" s="4"/>
      <c r="AL2103" s="4"/>
      <c r="AM2103" s="4"/>
      <c r="AN2103" s="4"/>
    </row>
    <row r="2104" spans="1:40" x14ac:dyDescent="0.2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90"/>
      <c r="AH2104" s="4"/>
      <c r="AI2104" s="4"/>
      <c r="AJ2104" s="90"/>
      <c r="AK2104" s="4"/>
      <c r="AL2104" s="4"/>
      <c r="AM2104" s="4"/>
      <c r="AN2104" s="4"/>
    </row>
    <row r="2105" spans="1:40" x14ac:dyDescent="0.2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90"/>
      <c r="AH2105" s="4"/>
      <c r="AI2105" s="4"/>
      <c r="AJ2105" s="90"/>
      <c r="AK2105" s="4"/>
      <c r="AL2105" s="4"/>
      <c r="AM2105" s="4"/>
      <c r="AN2105" s="4"/>
    </row>
    <row r="2106" spans="1:40" x14ac:dyDescent="0.2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90"/>
      <c r="AH2106" s="4"/>
      <c r="AI2106" s="4"/>
      <c r="AJ2106" s="90"/>
      <c r="AK2106" s="4"/>
      <c r="AL2106" s="4"/>
      <c r="AM2106" s="4"/>
      <c r="AN2106" s="4"/>
    </row>
    <row r="2107" spans="1:40" x14ac:dyDescent="0.2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90"/>
      <c r="AH2107" s="4"/>
      <c r="AI2107" s="4"/>
      <c r="AJ2107" s="90"/>
      <c r="AK2107" s="4"/>
      <c r="AL2107" s="4"/>
      <c r="AM2107" s="4"/>
      <c r="AN2107" s="4"/>
    </row>
    <row r="2108" spans="1:40" x14ac:dyDescent="0.2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90"/>
      <c r="AH2108" s="4"/>
      <c r="AI2108" s="4"/>
      <c r="AJ2108" s="90"/>
      <c r="AK2108" s="4"/>
      <c r="AL2108" s="4"/>
      <c r="AM2108" s="4"/>
      <c r="AN2108" s="4"/>
    </row>
    <row r="2109" spans="1:40" x14ac:dyDescent="0.2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90"/>
      <c r="AH2109" s="4"/>
      <c r="AI2109" s="4"/>
      <c r="AJ2109" s="90"/>
      <c r="AK2109" s="4"/>
      <c r="AL2109" s="4"/>
      <c r="AM2109" s="4"/>
      <c r="AN2109" s="4"/>
    </row>
    <row r="2110" spans="1:40" x14ac:dyDescent="0.2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90"/>
      <c r="AH2110" s="4"/>
      <c r="AI2110" s="4"/>
      <c r="AJ2110" s="90"/>
      <c r="AK2110" s="4"/>
      <c r="AL2110" s="4"/>
      <c r="AM2110" s="4"/>
      <c r="AN2110" s="4"/>
    </row>
    <row r="2111" spans="1:40" x14ac:dyDescent="0.2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90"/>
      <c r="AH2111" s="4"/>
      <c r="AI2111" s="4"/>
      <c r="AJ2111" s="90"/>
      <c r="AK2111" s="4"/>
      <c r="AL2111" s="4"/>
      <c r="AM2111" s="4"/>
      <c r="AN2111" s="4"/>
    </row>
    <row r="2112" spans="1:40" x14ac:dyDescent="0.2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90"/>
      <c r="AH2112" s="4"/>
      <c r="AI2112" s="4"/>
      <c r="AJ2112" s="90"/>
      <c r="AK2112" s="4"/>
      <c r="AL2112" s="4"/>
      <c r="AM2112" s="4"/>
      <c r="AN2112" s="4"/>
    </row>
    <row r="2113" spans="1:40" x14ac:dyDescent="0.2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90"/>
      <c r="AH2113" s="4"/>
      <c r="AI2113" s="4"/>
      <c r="AJ2113" s="90"/>
      <c r="AK2113" s="4"/>
      <c r="AL2113" s="4"/>
      <c r="AM2113" s="4"/>
      <c r="AN2113" s="4"/>
    </row>
    <row r="2114" spans="1:40" x14ac:dyDescent="0.2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90"/>
      <c r="AH2114" s="4"/>
      <c r="AI2114" s="4"/>
      <c r="AJ2114" s="90"/>
      <c r="AK2114" s="4"/>
      <c r="AL2114" s="4"/>
      <c r="AM2114" s="4"/>
      <c r="AN2114" s="4"/>
    </row>
    <row r="2115" spans="1:40" x14ac:dyDescent="0.2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90"/>
      <c r="AH2115" s="4"/>
      <c r="AI2115" s="4"/>
      <c r="AJ2115" s="90"/>
      <c r="AK2115" s="4"/>
      <c r="AL2115" s="4"/>
      <c r="AM2115" s="4"/>
      <c r="AN2115" s="4"/>
    </row>
    <row r="2116" spans="1:40" x14ac:dyDescent="0.2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90"/>
      <c r="AH2116" s="4"/>
      <c r="AI2116" s="4"/>
      <c r="AJ2116" s="90"/>
      <c r="AK2116" s="4"/>
      <c r="AL2116" s="4"/>
      <c r="AM2116" s="4"/>
      <c r="AN2116" s="4"/>
    </row>
    <row r="2117" spans="1:40" x14ac:dyDescent="0.2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90"/>
      <c r="AH2117" s="4"/>
      <c r="AI2117" s="4"/>
      <c r="AJ2117" s="90"/>
      <c r="AK2117" s="4"/>
      <c r="AL2117" s="4"/>
      <c r="AM2117" s="4"/>
      <c r="AN2117" s="4"/>
    </row>
    <row r="2118" spans="1:40" x14ac:dyDescent="0.2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90"/>
      <c r="AH2118" s="4"/>
      <c r="AI2118" s="4"/>
      <c r="AJ2118" s="90"/>
      <c r="AK2118" s="4"/>
      <c r="AL2118" s="4"/>
      <c r="AM2118" s="4"/>
      <c r="AN2118" s="4"/>
    </row>
    <row r="2119" spans="1:40" x14ac:dyDescent="0.2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90"/>
      <c r="AH2119" s="4"/>
      <c r="AI2119" s="4"/>
      <c r="AJ2119" s="90"/>
      <c r="AK2119" s="4"/>
      <c r="AL2119" s="4"/>
      <c r="AM2119" s="4"/>
      <c r="AN2119" s="4"/>
    </row>
    <row r="2120" spans="1:40" x14ac:dyDescent="0.2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90"/>
      <c r="AH2120" s="4"/>
      <c r="AI2120" s="4"/>
      <c r="AJ2120" s="90"/>
      <c r="AK2120" s="4"/>
      <c r="AL2120" s="4"/>
      <c r="AM2120" s="4"/>
      <c r="AN2120" s="4"/>
    </row>
    <row r="2121" spans="1:40" x14ac:dyDescent="0.2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90"/>
      <c r="AH2121" s="4"/>
      <c r="AI2121" s="4"/>
      <c r="AJ2121" s="90"/>
      <c r="AK2121" s="4"/>
      <c r="AL2121" s="4"/>
      <c r="AM2121" s="4"/>
      <c r="AN2121" s="4"/>
    </row>
    <row r="2122" spans="1:40" x14ac:dyDescent="0.2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90"/>
      <c r="AH2122" s="4"/>
      <c r="AI2122" s="4"/>
      <c r="AJ2122" s="90"/>
      <c r="AK2122" s="4"/>
      <c r="AL2122" s="4"/>
      <c r="AM2122" s="4"/>
      <c r="AN2122" s="4"/>
    </row>
    <row r="2123" spans="1:40" x14ac:dyDescent="0.2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90"/>
      <c r="AH2123" s="4"/>
      <c r="AI2123" s="4"/>
      <c r="AJ2123" s="90"/>
      <c r="AK2123" s="4"/>
      <c r="AL2123" s="4"/>
      <c r="AM2123" s="4"/>
      <c r="AN2123" s="4"/>
    </row>
    <row r="2124" spans="1:40" x14ac:dyDescent="0.2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90"/>
      <c r="AH2124" s="4"/>
      <c r="AI2124" s="4"/>
      <c r="AJ2124" s="90"/>
      <c r="AK2124" s="4"/>
      <c r="AL2124" s="4"/>
      <c r="AM2124" s="4"/>
      <c r="AN2124" s="4"/>
    </row>
    <row r="2125" spans="1:40" x14ac:dyDescent="0.2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90"/>
      <c r="AH2125" s="4"/>
      <c r="AI2125" s="4"/>
      <c r="AJ2125" s="90"/>
      <c r="AK2125" s="4"/>
      <c r="AL2125" s="4"/>
      <c r="AM2125" s="4"/>
      <c r="AN2125" s="4"/>
    </row>
    <row r="2126" spans="1:40" x14ac:dyDescent="0.2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90"/>
      <c r="AH2126" s="4"/>
      <c r="AI2126" s="4"/>
      <c r="AJ2126" s="90"/>
      <c r="AK2126" s="4"/>
      <c r="AL2126" s="4"/>
      <c r="AM2126" s="4"/>
      <c r="AN2126" s="4"/>
    </row>
    <row r="2127" spans="1:40" x14ac:dyDescent="0.2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90"/>
      <c r="AH2127" s="4"/>
      <c r="AI2127" s="4"/>
      <c r="AJ2127" s="90"/>
      <c r="AK2127" s="4"/>
      <c r="AL2127" s="4"/>
      <c r="AM2127" s="4"/>
      <c r="AN2127" s="4"/>
    </row>
    <row r="2128" spans="1:40" x14ac:dyDescent="0.2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90"/>
      <c r="AH2128" s="4"/>
      <c r="AI2128" s="4"/>
      <c r="AJ2128" s="90"/>
      <c r="AK2128" s="4"/>
      <c r="AL2128" s="4"/>
      <c r="AM2128" s="4"/>
      <c r="AN2128" s="4"/>
    </row>
    <row r="2129" spans="1:40" x14ac:dyDescent="0.2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90"/>
      <c r="AH2129" s="4"/>
      <c r="AI2129" s="4"/>
      <c r="AJ2129" s="90"/>
      <c r="AK2129" s="4"/>
      <c r="AL2129" s="4"/>
      <c r="AM2129" s="4"/>
      <c r="AN2129" s="4"/>
    </row>
    <row r="2130" spans="1:40" x14ac:dyDescent="0.2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90"/>
      <c r="AH2130" s="4"/>
      <c r="AI2130" s="4"/>
      <c r="AJ2130" s="90"/>
      <c r="AK2130" s="4"/>
      <c r="AL2130" s="4"/>
      <c r="AM2130" s="4"/>
      <c r="AN2130" s="4"/>
    </row>
    <row r="2131" spans="1:40" x14ac:dyDescent="0.2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90"/>
      <c r="AH2131" s="4"/>
      <c r="AI2131" s="4"/>
      <c r="AJ2131" s="90"/>
      <c r="AK2131" s="4"/>
      <c r="AL2131" s="4"/>
      <c r="AM2131" s="4"/>
      <c r="AN2131" s="4"/>
    </row>
    <row r="2132" spans="1:40" x14ac:dyDescent="0.2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90"/>
      <c r="AH2132" s="4"/>
      <c r="AI2132" s="4"/>
      <c r="AJ2132" s="90"/>
      <c r="AK2132" s="4"/>
      <c r="AL2132" s="4"/>
      <c r="AM2132" s="4"/>
      <c r="AN2132" s="4"/>
    </row>
    <row r="2133" spans="1:40" x14ac:dyDescent="0.2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90"/>
      <c r="AH2133" s="4"/>
      <c r="AI2133" s="4"/>
      <c r="AJ2133" s="90"/>
      <c r="AK2133" s="4"/>
      <c r="AL2133" s="4"/>
      <c r="AM2133" s="4"/>
      <c r="AN2133" s="4"/>
    </row>
    <row r="2134" spans="1:40" x14ac:dyDescent="0.2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90"/>
      <c r="AH2134" s="4"/>
      <c r="AI2134" s="4"/>
      <c r="AJ2134" s="90"/>
      <c r="AK2134" s="4"/>
      <c r="AL2134" s="4"/>
      <c r="AM2134" s="4"/>
      <c r="AN2134" s="4"/>
    </row>
    <row r="2135" spans="1:40" x14ac:dyDescent="0.2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90"/>
      <c r="AH2135" s="4"/>
      <c r="AI2135" s="4"/>
      <c r="AJ2135" s="90"/>
      <c r="AK2135" s="4"/>
      <c r="AL2135" s="4"/>
      <c r="AM2135" s="4"/>
      <c r="AN2135" s="4"/>
    </row>
    <row r="2136" spans="1:40" x14ac:dyDescent="0.2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90"/>
      <c r="AH2136" s="4"/>
      <c r="AI2136" s="4"/>
      <c r="AJ2136" s="90"/>
      <c r="AK2136" s="4"/>
      <c r="AL2136" s="4"/>
      <c r="AM2136" s="4"/>
      <c r="AN2136" s="4"/>
    </row>
    <row r="2137" spans="1:40" x14ac:dyDescent="0.2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90"/>
      <c r="AH2137" s="4"/>
      <c r="AI2137" s="4"/>
      <c r="AJ2137" s="90"/>
      <c r="AK2137" s="4"/>
      <c r="AL2137" s="4"/>
      <c r="AM2137" s="4"/>
      <c r="AN2137" s="4"/>
    </row>
    <row r="2138" spans="1:40" x14ac:dyDescent="0.2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90"/>
      <c r="AH2138" s="4"/>
      <c r="AI2138" s="4"/>
      <c r="AJ2138" s="90"/>
      <c r="AK2138" s="4"/>
      <c r="AL2138" s="4"/>
      <c r="AM2138" s="4"/>
      <c r="AN2138" s="4"/>
    </row>
    <row r="2139" spans="1:40" x14ac:dyDescent="0.2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90"/>
      <c r="AH2139" s="4"/>
      <c r="AI2139" s="4"/>
      <c r="AJ2139" s="90"/>
      <c r="AK2139" s="4"/>
      <c r="AL2139" s="4"/>
      <c r="AM2139" s="4"/>
      <c r="AN2139" s="4"/>
    </row>
    <row r="2140" spans="1:40" x14ac:dyDescent="0.2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90"/>
      <c r="AH2140" s="4"/>
      <c r="AI2140" s="4"/>
      <c r="AJ2140" s="90"/>
      <c r="AK2140" s="4"/>
      <c r="AL2140" s="4"/>
      <c r="AM2140" s="4"/>
      <c r="AN2140" s="4"/>
    </row>
    <row r="2141" spans="1:40" x14ac:dyDescent="0.2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90"/>
      <c r="AH2141" s="4"/>
      <c r="AI2141" s="4"/>
      <c r="AJ2141" s="90"/>
      <c r="AK2141" s="4"/>
      <c r="AL2141" s="4"/>
      <c r="AM2141" s="4"/>
      <c r="AN2141" s="4"/>
    </row>
    <row r="2142" spans="1:40" x14ac:dyDescent="0.2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90"/>
      <c r="AH2142" s="4"/>
      <c r="AI2142" s="4"/>
      <c r="AJ2142" s="90"/>
      <c r="AK2142" s="4"/>
      <c r="AL2142" s="4"/>
      <c r="AM2142" s="4"/>
      <c r="AN2142" s="4"/>
    </row>
    <row r="2143" spans="1:40" x14ac:dyDescent="0.2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90"/>
      <c r="AH2143" s="4"/>
      <c r="AI2143" s="4"/>
      <c r="AJ2143" s="90"/>
      <c r="AK2143" s="4"/>
      <c r="AL2143" s="4"/>
      <c r="AM2143" s="4"/>
      <c r="AN2143" s="4"/>
    </row>
    <row r="2144" spans="1:40" x14ac:dyDescent="0.2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90"/>
      <c r="AH2144" s="4"/>
      <c r="AI2144" s="4"/>
      <c r="AJ2144" s="90"/>
      <c r="AK2144" s="4"/>
      <c r="AL2144" s="4"/>
      <c r="AM2144" s="4"/>
      <c r="AN2144" s="4"/>
    </row>
    <row r="2145" spans="1:40" x14ac:dyDescent="0.2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90"/>
      <c r="AH2145" s="4"/>
      <c r="AI2145" s="4"/>
      <c r="AJ2145" s="90"/>
      <c r="AK2145" s="4"/>
      <c r="AL2145" s="4"/>
      <c r="AM2145" s="4"/>
      <c r="AN2145" s="4"/>
    </row>
    <row r="2146" spans="1:40" x14ac:dyDescent="0.2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90"/>
      <c r="AH2146" s="4"/>
      <c r="AI2146" s="4"/>
      <c r="AJ2146" s="90"/>
      <c r="AK2146" s="4"/>
      <c r="AL2146" s="4"/>
      <c r="AM2146" s="4"/>
      <c r="AN2146" s="4"/>
    </row>
    <row r="2147" spans="1:40" x14ac:dyDescent="0.2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90"/>
      <c r="AH2147" s="4"/>
      <c r="AI2147" s="4"/>
      <c r="AJ2147" s="90"/>
      <c r="AK2147" s="4"/>
      <c r="AL2147" s="4"/>
      <c r="AM2147" s="4"/>
      <c r="AN2147" s="4"/>
    </row>
    <row r="2148" spans="1:40" x14ac:dyDescent="0.2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90"/>
      <c r="AH2148" s="4"/>
      <c r="AI2148" s="4"/>
      <c r="AJ2148" s="90"/>
      <c r="AK2148" s="4"/>
      <c r="AL2148" s="4"/>
      <c r="AM2148" s="4"/>
      <c r="AN2148" s="4"/>
    </row>
    <row r="2149" spans="1:40" x14ac:dyDescent="0.2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90"/>
      <c r="AH2149" s="4"/>
      <c r="AI2149" s="4"/>
      <c r="AJ2149" s="90"/>
      <c r="AK2149" s="4"/>
      <c r="AL2149" s="4"/>
      <c r="AM2149" s="4"/>
      <c r="AN2149" s="4"/>
    </row>
    <row r="2150" spans="1:40" x14ac:dyDescent="0.2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90"/>
      <c r="AH2150" s="4"/>
      <c r="AI2150" s="4"/>
      <c r="AJ2150" s="90"/>
      <c r="AK2150" s="4"/>
      <c r="AL2150" s="4"/>
      <c r="AM2150" s="4"/>
      <c r="AN2150" s="4"/>
    </row>
    <row r="2151" spans="1:40" x14ac:dyDescent="0.2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90"/>
      <c r="AH2151" s="4"/>
      <c r="AI2151" s="4"/>
      <c r="AJ2151" s="90"/>
      <c r="AK2151" s="4"/>
      <c r="AL2151" s="4"/>
      <c r="AM2151" s="4"/>
      <c r="AN2151" s="4"/>
    </row>
    <row r="2152" spans="1:40" x14ac:dyDescent="0.2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90"/>
      <c r="AH2152" s="4"/>
      <c r="AI2152" s="4"/>
      <c r="AJ2152" s="90"/>
      <c r="AK2152" s="4"/>
      <c r="AL2152" s="4"/>
      <c r="AM2152" s="4"/>
      <c r="AN2152" s="4"/>
    </row>
    <row r="2153" spans="1:40" x14ac:dyDescent="0.2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90"/>
      <c r="AH2153" s="4"/>
      <c r="AI2153" s="4"/>
      <c r="AJ2153" s="90"/>
      <c r="AK2153" s="4"/>
      <c r="AL2153" s="4"/>
      <c r="AM2153" s="4"/>
      <c r="AN2153" s="4"/>
    </row>
    <row r="2154" spans="1:40" x14ac:dyDescent="0.2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90"/>
      <c r="AH2154" s="4"/>
      <c r="AI2154" s="4"/>
      <c r="AJ2154" s="90"/>
      <c r="AK2154" s="4"/>
      <c r="AL2154" s="4"/>
      <c r="AM2154" s="4"/>
      <c r="AN2154" s="4"/>
    </row>
    <row r="2155" spans="1:40" x14ac:dyDescent="0.2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90"/>
      <c r="AH2155" s="4"/>
      <c r="AI2155" s="4"/>
      <c r="AJ2155" s="90"/>
      <c r="AK2155" s="4"/>
      <c r="AL2155" s="4"/>
      <c r="AM2155" s="4"/>
      <c r="AN2155" s="4"/>
    </row>
    <row r="2156" spans="1:40" x14ac:dyDescent="0.2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90"/>
      <c r="AH2156" s="4"/>
      <c r="AI2156" s="4"/>
      <c r="AJ2156" s="90"/>
      <c r="AK2156" s="4"/>
      <c r="AL2156" s="4"/>
      <c r="AM2156" s="4"/>
      <c r="AN2156" s="4"/>
    </row>
    <row r="2157" spans="1:40" x14ac:dyDescent="0.2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90"/>
      <c r="AH2157" s="4"/>
      <c r="AI2157" s="4"/>
      <c r="AJ2157" s="90"/>
      <c r="AK2157" s="4"/>
      <c r="AL2157" s="4"/>
      <c r="AM2157" s="4"/>
      <c r="AN2157" s="4"/>
    </row>
    <row r="2158" spans="1:40" x14ac:dyDescent="0.2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90"/>
      <c r="AH2158" s="4"/>
      <c r="AI2158" s="4"/>
      <c r="AJ2158" s="90"/>
      <c r="AK2158" s="4"/>
      <c r="AL2158" s="4"/>
      <c r="AM2158" s="4"/>
      <c r="AN2158" s="4"/>
    </row>
    <row r="2159" spans="1:40" x14ac:dyDescent="0.2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90"/>
      <c r="AH2159" s="4"/>
      <c r="AI2159" s="4"/>
      <c r="AJ2159" s="90"/>
      <c r="AK2159" s="4"/>
      <c r="AL2159" s="4"/>
      <c r="AM2159" s="4"/>
      <c r="AN2159" s="4"/>
    </row>
    <row r="2160" spans="1:40" x14ac:dyDescent="0.2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90"/>
      <c r="AH2160" s="4"/>
      <c r="AI2160" s="4"/>
      <c r="AJ2160" s="90"/>
      <c r="AK2160" s="4"/>
      <c r="AL2160" s="4"/>
      <c r="AM2160" s="4"/>
      <c r="AN2160" s="4"/>
    </row>
    <row r="2161" spans="1:40" x14ac:dyDescent="0.2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90"/>
      <c r="AH2161" s="4"/>
      <c r="AI2161" s="4"/>
      <c r="AJ2161" s="90"/>
      <c r="AK2161" s="4"/>
      <c r="AL2161" s="4"/>
      <c r="AM2161" s="4"/>
      <c r="AN2161" s="4"/>
    </row>
    <row r="2162" spans="1:40" x14ac:dyDescent="0.2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90"/>
      <c r="AH2162" s="4"/>
      <c r="AI2162" s="4"/>
      <c r="AJ2162" s="90"/>
      <c r="AK2162" s="4"/>
      <c r="AL2162" s="4"/>
      <c r="AM2162" s="4"/>
      <c r="AN2162" s="4"/>
    </row>
    <row r="2163" spans="1:40" x14ac:dyDescent="0.2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90"/>
      <c r="AH2163" s="4"/>
      <c r="AI2163" s="4"/>
      <c r="AJ2163" s="90"/>
      <c r="AK2163" s="4"/>
      <c r="AL2163" s="4"/>
      <c r="AM2163" s="4"/>
      <c r="AN2163" s="4"/>
    </row>
    <row r="2164" spans="1:40" x14ac:dyDescent="0.2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90"/>
      <c r="AH2164" s="4"/>
      <c r="AI2164" s="4"/>
      <c r="AJ2164" s="90"/>
      <c r="AK2164" s="4"/>
      <c r="AL2164" s="4"/>
      <c r="AM2164" s="4"/>
      <c r="AN2164" s="4"/>
    </row>
    <row r="2165" spans="1:40" x14ac:dyDescent="0.2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90"/>
      <c r="AH2165" s="4"/>
      <c r="AI2165" s="4"/>
      <c r="AJ2165" s="90"/>
      <c r="AK2165" s="4"/>
      <c r="AL2165" s="4"/>
      <c r="AM2165" s="4"/>
      <c r="AN2165" s="4"/>
    </row>
    <row r="2166" spans="1:40" x14ac:dyDescent="0.2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90"/>
      <c r="AH2166" s="4"/>
      <c r="AI2166" s="4"/>
      <c r="AJ2166" s="90"/>
      <c r="AK2166" s="4"/>
      <c r="AL2166" s="4"/>
      <c r="AM2166" s="4"/>
      <c r="AN2166" s="4"/>
    </row>
    <row r="2167" spans="1:40" x14ac:dyDescent="0.2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90"/>
      <c r="AH2167" s="4"/>
      <c r="AI2167" s="4"/>
      <c r="AJ2167" s="90"/>
      <c r="AK2167" s="4"/>
      <c r="AL2167" s="4"/>
      <c r="AM2167" s="4"/>
      <c r="AN2167" s="4"/>
    </row>
    <row r="2168" spans="1:40" x14ac:dyDescent="0.2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90"/>
      <c r="AH2168" s="4"/>
      <c r="AI2168" s="4"/>
      <c r="AJ2168" s="90"/>
      <c r="AK2168" s="4"/>
      <c r="AL2168" s="4"/>
      <c r="AM2168" s="4"/>
      <c r="AN2168" s="4"/>
    </row>
    <row r="2169" spans="1:40" x14ac:dyDescent="0.2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90"/>
      <c r="AH2169" s="4"/>
      <c r="AI2169" s="4"/>
      <c r="AJ2169" s="90"/>
      <c r="AK2169" s="4"/>
      <c r="AL2169" s="4"/>
      <c r="AM2169" s="4"/>
      <c r="AN2169" s="4"/>
    </row>
    <row r="2170" spans="1:40" x14ac:dyDescent="0.2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90"/>
      <c r="AH2170" s="4"/>
      <c r="AI2170" s="4"/>
      <c r="AJ2170" s="90"/>
      <c r="AK2170" s="4"/>
      <c r="AL2170" s="4"/>
      <c r="AM2170" s="4"/>
      <c r="AN2170" s="4"/>
    </row>
    <row r="2171" spans="1:40" x14ac:dyDescent="0.2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90"/>
      <c r="AH2171" s="4"/>
      <c r="AI2171" s="4"/>
      <c r="AJ2171" s="90"/>
      <c r="AK2171" s="4"/>
      <c r="AL2171" s="4"/>
      <c r="AM2171" s="4"/>
      <c r="AN2171" s="4"/>
    </row>
    <row r="2172" spans="1:40" x14ac:dyDescent="0.2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90"/>
      <c r="AH2172" s="4"/>
      <c r="AI2172" s="4"/>
      <c r="AJ2172" s="90"/>
      <c r="AK2172" s="4"/>
      <c r="AL2172" s="4"/>
      <c r="AM2172" s="4"/>
      <c r="AN2172" s="4"/>
    </row>
    <row r="2173" spans="1:40" x14ac:dyDescent="0.2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90"/>
      <c r="AH2173" s="4"/>
      <c r="AI2173" s="4"/>
      <c r="AJ2173" s="90"/>
      <c r="AK2173" s="4"/>
      <c r="AL2173" s="4"/>
      <c r="AM2173" s="4"/>
      <c r="AN2173" s="4"/>
    </row>
    <row r="2174" spans="1:40" x14ac:dyDescent="0.2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90"/>
      <c r="AH2174" s="4"/>
      <c r="AI2174" s="4"/>
      <c r="AJ2174" s="90"/>
      <c r="AK2174" s="4"/>
      <c r="AL2174" s="4"/>
      <c r="AM2174" s="4"/>
      <c r="AN2174" s="4"/>
    </row>
    <row r="2175" spans="1:40" x14ac:dyDescent="0.2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90"/>
      <c r="AH2175" s="4"/>
      <c r="AI2175" s="4"/>
      <c r="AJ2175" s="90"/>
      <c r="AK2175" s="4"/>
      <c r="AL2175" s="4"/>
      <c r="AM2175" s="4"/>
      <c r="AN2175" s="4"/>
    </row>
    <row r="2176" spans="1:40" x14ac:dyDescent="0.2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90"/>
      <c r="AH2176" s="4"/>
      <c r="AI2176" s="4"/>
      <c r="AJ2176" s="90"/>
      <c r="AK2176" s="4"/>
      <c r="AL2176" s="4"/>
      <c r="AM2176" s="4"/>
      <c r="AN2176" s="4"/>
    </row>
    <row r="2177" spans="1:40" x14ac:dyDescent="0.2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90"/>
      <c r="AH2177" s="4"/>
      <c r="AI2177" s="4"/>
      <c r="AJ2177" s="90"/>
      <c r="AK2177" s="4"/>
      <c r="AL2177" s="4"/>
      <c r="AM2177" s="4"/>
      <c r="AN2177" s="4"/>
    </row>
    <row r="2178" spans="1:40" x14ac:dyDescent="0.2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90"/>
      <c r="AH2178" s="4"/>
      <c r="AI2178" s="4"/>
      <c r="AJ2178" s="90"/>
      <c r="AK2178" s="4"/>
      <c r="AL2178" s="4"/>
      <c r="AM2178" s="4"/>
      <c r="AN2178" s="4"/>
    </row>
    <row r="2179" spans="1:40" x14ac:dyDescent="0.2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90"/>
      <c r="AH2179" s="4"/>
      <c r="AI2179" s="4"/>
      <c r="AJ2179" s="90"/>
      <c r="AK2179" s="4"/>
      <c r="AL2179" s="4"/>
      <c r="AM2179" s="4"/>
      <c r="AN2179" s="4"/>
    </row>
    <row r="2180" spans="1:40" x14ac:dyDescent="0.2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90"/>
      <c r="AH2180" s="4"/>
      <c r="AI2180" s="4"/>
      <c r="AJ2180" s="90"/>
      <c r="AK2180" s="4"/>
      <c r="AL2180" s="4"/>
      <c r="AM2180" s="4"/>
      <c r="AN2180" s="4"/>
    </row>
    <row r="2181" spans="1:40" x14ac:dyDescent="0.2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90"/>
      <c r="AH2181" s="4"/>
      <c r="AI2181" s="4"/>
      <c r="AJ2181" s="90"/>
      <c r="AK2181" s="4"/>
      <c r="AL2181" s="4"/>
      <c r="AM2181" s="4"/>
      <c r="AN2181" s="4"/>
    </row>
    <row r="2182" spans="1:40" x14ac:dyDescent="0.2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90"/>
      <c r="AH2182" s="4"/>
      <c r="AI2182" s="4"/>
      <c r="AJ2182" s="90"/>
      <c r="AK2182" s="4"/>
      <c r="AL2182" s="4"/>
      <c r="AM2182" s="4"/>
      <c r="AN2182" s="4"/>
    </row>
    <row r="2183" spans="1:40" x14ac:dyDescent="0.2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90"/>
      <c r="AH2183" s="4"/>
      <c r="AI2183" s="4"/>
      <c r="AJ2183" s="90"/>
      <c r="AK2183" s="4"/>
      <c r="AL2183" s="4"/>
      <c r="AM2183" s="4"/>
      <c r="AN2183" s="4"/>
    </row>
    <row r="2184" spans="1:40" x14ac:dyDescent="0.2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90"/>
      <c r="AH2184" s="4"/>
      <c r="AI2184" s="4"/>
      <c r="AJ2184" s="90"/>
      <c r="AK2184" s="4"/>
      <c r="AL2184" s="4"/>
      <c r="AM2184" s="4"/>
      <c r="AN2184" s="4"/>
    </row>
    <row r="2185" spans="1:40" x14ac:dyDescent="0.2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90"/>
      <c r="AH2185" s="4"/>
      <c r="AI2185" s="4"/>
      <c r="AJ2185" s="90"/>
      <c r="AK2185" s="4"/>
      <c r="AL2185" s="4"/>
      <c r="AM2185" s="4"/>
      <c r="AN2185" s="4"/>
    </row>
    <row r="2186" spans="1:40" x14ac:dyDescent="0.2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90"/>
      <c r="AH2186" s="4"/>
      <c r="AI2186" s="4"/>
      <c r="AJ2186" s="90"/>
      <c r="AK2186" s="4"/>
      <c r="AL2186" s="4"/>
      <c r="AM2186" s="4"/>
      <c r="AN2186" s="4"/>
    </row>
    <row r="2187" spans="1:40" x14ac:dyDescent="0.2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90"/>
      <c r="AH2187" s="4"/>
      <c r="AI2187" s="4"/>
      <c r="AJ2187" s="90"/>
      <c r="AK2187" s="4"/>
      <c r="AL2187" s="4"/>
      <c r="AM2187" s="4"/>
      <c r="AN2187" s="4"/>
    </row>
    <row r="2188" spans="1:40" x14ac:dyDescent="0.2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90"/>
      <c r="AH2188" s="4"/>
      <c r="AI2188" s="4"/>
      <c r="AJ2188" s="90"/>
      <c r="AK2188" s="4"/>
      <c r="AL2188" s="4"/>
      <c r="AM2188" s="4"/>
      <c r="AN2188" s="4"/>
    </row>
    <row r="2189" spans="1:40" x14ac:dyDescent="0.2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90"/>
      <c r="AH2189" s="4"/>
      <c r="AI2189" s="4"/>
      <c r="AJ2189" s="90"/>
      <c r="AK2189" s="4"/>
      <c r="AL2189" s="4"/>
      <c r="AM2189" s="4"/>
      <c r="AN2189" s="4"/>
    </row>
    <row r="2190" spans="1:40" x14ac:dyDescent="0.2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90"/>
      <c r="AH2190" s="4"/>
      <c r="AI2190" s="4"/>
      <c r="AJ2190" s="90"/>
      <c r="AK2190" s="4"/>
      <c r="AL2190" s="4"/>
      <c r="AM2190" s="4"/>
      <c r="AN2190" s="4"/>
    </row>
    <row r="2191" spans="1:40" x14ac:dyDescent="0.2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90"/>
      <c r="AH2191" s="4"/>
      <c r="AI2191" s="4"/>
      <c r="AJ2191" s="90"/>
      <c r="AK2191" s="4"/>
      <c r="AL2191" s="4"/>
      <c r="AM2191" s="4"/>
      <c r="AN2191" s="4"/>
    </row>
    <row r="2192" spans="1:40" x14ac:dyDescent="0.2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90"/>
      <c r="AH2192" s="4"/>
      <c r="AI2192" s="4"/>
      <c r="AJ2192" s="90"/>
      <c r="AK2192" s="4"/>
      <c r="AL2192" s="4"/>
      <c r="AM2192" s="4"/>
      <c r="AN2192" s="4"/>
    </row>
    <row r="2193" spans="1:40" x14ac:dyDescent="0.2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90"/>
      <c r="AH2193" s="4"/>
      <c r="AI2193" s="4"/>
      <c r="AJ2193" s="90"/>
      <c r="AK2193" s="4"/>
      <c r="AL2193" s="4"/>
      <c r="AM2193" s="4"/>
      <c r="AN2193" s="4"/>
    </row>
    <row r="2194" spans="1:40" x14ac:dyDescent="0.2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90"/>
      <c r="AH2194" s="4"/>
      <c r="AI2194" s="4"/>
      <c r="AJ2194" s="90"/>
      <c r="AK2194" s="4"/>
      <c r="AL2194" s="4"/>
      <c r="AM2194" s="4"/>
      <c r="AN2194" s="4"/>
    </row>
    <row r="2195" spans="1:40" x14ac:dyDescent="0.2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90"/>
      <c r="AH2195" s="4"/>
      <c r="AI2195" s="4"/>
      <c r="AJ2195" s="90"/>
      <c r="AK2195" s="4"/>
      <c r="AL2195" s="4"/>
      <c r="AM2195" s="4"/>
      <c r="AN2195" s="4"/>
    </row>
    <row r="2196" spans="1:40" x14ac:dyDescent="0.2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90"/>
      <c r="AH2196" s="4"/>
      <c r="AI2196" s="4"/>
      <c r="AJ2196" s="90"/>
      <c r="AK2196" s="4"/>
      <c r="AL2196" s="4"/>
      <c r="AM2196" s="4"/>
      <c r="AN2196" s="4"/>
    </row>
    <row r="2197" spans="1:40" x14ac:dyDescent="0.2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90"/>
      <c r="AH2197" s="4"/>
      <c r="AI2197" s="4"/>
      <c r="AJ2197" s="90"/>
      <c r="AK2197" s="4"/>
      <c r="AL2197" s="4"/>
      <c r="AM2197" s="4"/>
      <c r="AN2197" s="4"/>
    </row>
    <row r="2198" spans="1:40" x14ac:dyDescent="0.2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90"/>
      <c r="AH2198" s="4"/>
      <c r="AI2198" s="4"/>
      <c r="AJ2198" s="90"/>
      <c r="AK2198" s="4"/>
      <c r="AL2198" s="4"/>
      <c r="AM2198" s="4"/>
      <c r="AN2198" s="4"/>
    </row>
    <row r="2199" spans="1:40" x14ac:dyDescent="0.2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90"/>
      <c r="AH2199" s="4"/>
      <c r="AI2199" s="4"/>
      <c r="AJ2199" s="90"/>
      <c r="AK2199" s="4"/>
      <c r="AL2199" s="4"/>
      <c r="AM2199" s="4"/>
      <c r="AN2199" s="4"/>
    </row>
    <row r="2200" spans="1:40" x14ac:dyDescent="0.2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90"/>
      <c r="AH2200" s="4"/>
      <c r="AI2200" s="4"/>
      <c r="AJ2200" s="90"/>
      <c r="AK2200" s="4"/>
      <c r="AL2200" s="4"/>
      <c r="AM2200" s="4"/>
      <c r="AN2200" s="4"/>
    </row>
    <row r="2201" spans="1:40" x14ac:dyDescent="0.2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90"/>
      <c r="AH2201" s="4"/>
      <c r="AI2201" s="4"/>
      <c r="AJ2201" s="90"/>
      <c r="AK2201" s="4"/>
      <c r="AL2201" s="4"/>
      <c r="AM2201" s="4"/>
      <c r="AN2201" s="4"/>
    </row>
    <row r="2202" spans="1:40" x14ac:dyDescent="0.2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90"/>
      <c r="AH2202" s="4"/>
      <c r="AI2202" s="4"/>
      <c r="AJ2202" s="90"/>
      <c r="AK2202" s="4"/>
      <c r="AL2202" s="4"/>
      <c r="AM2202" s="4"/>
      <c r="AN2202" s="4"/>
    </row>
    <row r="2203" spans="1:40" x14ac:dyDescent="0.2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90"/>
      <c r="AH2203" s="4"/>
      <c r="AI2203" s="4"/>
      <c r="AJ2203" s="90"/>
      <c r="AK2203" s="4"/>
      <c r="AL2203" s="4"/>
      <c r="AM2203" s="4"/>
      <c r="AN2203" s="4"/>
    </row>
    <row r="2204" spans="1:40" x14ac:dyDescent="0.2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90"/>
      <c r="AH2204" s="4"/>
      <c r="AI2204" s="4"/>
      <c r="AJ2204" s="90"/>
      <c r="AK2204" s="4"/>
      <c r="AL2204" s="4"/>
      <c r="AM2204" s="4"/>
      <c r="AN2204" s="4"/>
    </row>
    <row r="2205" spans="1:40" x14ac:dyDescent="0.2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90"/>
      <c r="AH2205" s="4"/>
      <c r="AI2205" s="4"/>
      <c r="AJ2205" s="90"/>
      <c r="AK2205" s="4"/>
      <c r="AL2205" s="4"/>
      <c r="AM2205" s="4"/>
      <c r="AN2205" s="4"/>
    </row>
    <row r="2206" spans="1:40" x14ac:dyDescent="0.2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90"/>
      <c r="AH2206" s="4"/>
      <c r="AI2206" s="4"/>
      <c r="AJ2206" s="90"/>
      <c r="AK2206" s="4"/>
      <c r="AL2206" s="4"/>
      <c r="AM2206" s="4"/>
      <c r="AN2206" s="4"/>
    </row>
    <row r="2207" spans="1:40" x14ac:dyDescent="0.2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90"/>
      <c r="AH2207" s="4"/>
      <c r="AI2207" s="4"/>
      <c r="AJ2207" s="90"/>
      <c r="AK2207" s="4"/>
      <c r="AL2207" s="4"/>
      <c r="AM2207" s="4"/>
      <c r="AN2207" s="4"/>
    </row>
    <row r="2208" spans="1:40" x14ac:dyDescent="0.2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90"/>
      <c r="AH2208" s="4"/>
      <c r="AI2208" s="4"/>
      <c r="AJ2208" s="90"/>
      <c r="AK2208" s="4"/>
      <c r="AL2208" s="4"/>
      <c r="AM2208" s="4"/>
      <c r="AN2208" s="4"/>
    </row>
    <row r="2209" spans="1:40" x14ac:dyDescent="0.2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90"/>
      <c r="AH2209" s="4"/>
      <c r="AI2209" s="4"/>
      <c r="AJ2209" s="90"/>
      <c r="AK2209" s="4"/>
      <c r="AL2209" s="4"/>
      <c r="AM2209" s="4"/>
      <c r="AN2209" s="4"/>
    </row>
    <row r="2210" spans="1:40" x14ac:dyDescent="0.2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90"/>
      <c r="AH2210" s="4"/>
      <c r="AI2210" s="4"/>
      <c r="AJ2210" s="90"/>
      <c r="AK2210" s="4"/>
      <c r="AL2210" s="4"/>
      <c r="AM2210" s="4"/>
      <c r="AN2210" s="4"/>
    </row>
    <row r="2211" spans="1:40" x14ac:dyDescent="0.2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90"/>
      <c r="AH2211" s="4"/>
      <c r="AI2211" s="4"/>
      <c r="AJ2211" s="90"/>
      <c r="AK2211" s="4"/>
      <c r="AL2211" s="4"/>
      <c r="AM2211" s="4"/>
      <c r="AN2211" s="4"/>
    </row>
    <row r="2212" spans="1:40" x14ac:dyDescent="0.2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90"/>
      <c r="AH2212" s="4"/>
      <c r="AI2212" s="4"/>
      <c r="AJ2212" s="90"/>
      <c r="AK2212" s="4"/>
      <c r="AL2212" s="4"/>
      <c r="AM2212" s="4"/>
      <c r="AN2212" s="4"/>
    </row>
    <row r="2213" spans="1:40" x14ac:dyDescent="0.2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90"/>
      <c r="AH2213" s="4"/>
      <c r="AI2213" s="4"/>
      <c r="AJ2213" s="90"/>
      <c r="AK2213" s="4"/>
      <c r="AL2213" s="4"/>
      <c r="AM2213" s="4"/>
      <c r="AN2213" s="4"/>
    </row>
    <row r="2214" spans="1:40" x14ac:dyDescent="0.2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90"/>
      <c r="AH2214" s="4"/>
      <c r="AI2214" s="4"/>
      <c r="AJ2214" s="90"/>
      <c r="AK2214" s="4"/>
      <c r="AL2214" s="4"/>
      <c r="AM2214" s="4"/>
      <c r="AN2214" s="4"/>
    </row>
    <row r="2215" spans="1:40" x14ac:dyDescent="0.2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90"/>
      <c r="AH2215" s="4"/>
      <c r="AI2215" s="4"/>
      <c r="AJ2215" s="90"/>
      <c r="AK2215" s="4"/>
      <c r="AL2215" s="4"/>
      <c r="AM2215" s="4"/>
      <c r="AN2215" s="4"/>
    </row>
    <row r="2216" spans="1:40" x14ac:dyDescent="0.2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90"/>
      <c r="AH2216" s="4"/>
      <c r="AI2216" s="4"/>
      <c r="AJ2216" s="90"/>
      <c r="AK2216" s="4"/>
      <c r="AL2216" s="4"/>
      <c r="AM2216" s="4"/>
      <c r="AN2216" s="4"/>
    </row>
    <row r="2217" spans="1:40" x14ac:dyDescent="0.2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90"/>
      <c r="AH2217" s="4"/>
      <c r="AI2217" s="4"/>
      <c r="AJ2217" s="90"/>
      <c r="AK2217" s="4"/>
      <c r="AL2217" s="4"/>
      <c r="AM2217" s="4"/>
      <c r="AN2217" s="4"/>
    </row>
    <row r="2218" spans="1:40" x14ac:dyDescent="0.2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90"/>
      <c r="AH2218" s="4"/>
      <c r="AI2218" s="4"/>
      <c r="AJ2218" s="90"/>
      <c r="AK2218" s="4"/>
      <c r="AL2218" s="4"/>
      <c r="AM2218" s="4"/>
      <c r="AN2218" s="4"/>
    </row>
    <row r="2219" spans="1:40" x14ac:dyDescent="0.2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90"/>
      <c r="AH2219" s="4"/>
      <c r="AI2219" s="4"/>
      <c r="AJ2219" s="90"/>
      <c r="AK2219" s="4"/>
      <c r="AL2219" s="4"/>
      <c r="AM2219" s="4"/>
      <c r="AN2219" s="4"/>
    </row>
    <row r="2220" spans="1:40" x14ac:dyDescent="0.2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90"/>
      <c r="AH2220" s="4"/>
      <c r="AI2220" s="4"/>
      <c r="AJ2220" s="90"/>
      <c r="AK2220" s="4"/>
      <c r="AL2220" s="4"/>
      <c r="AM2220" s="4"/>
      <c r="AN2220" s="4"/>
    </row>
    <row r="2221" spans="1:40" x14ac:dyDescent="0.2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90"/>
      <c r="AH2221" s="4"/>
      <c r="AI2221" s="4"/>
      <c r="AJ2221" s="90"/>
      <c r="AK2221" s="4"/>
      <c r="AL2221" s="4"/>
      <c r="AM2221" s="4"/>
      <c r="AN2221" s="4"/>
    </row>
    <row r="2222" spans="1:40" x14ac:dyDescent="0.2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90"/>
      <c r="AH2222" s="4"/>
      <c r="AI2222" s="4"/>
      <c r="AJ2222" s="90"/>
      <c r="AK2222" s="4"/>
      <c r="AL2222" s="4"/>
      <c r="AM2222" s="4"/>
      <c r="AN2222" s="4"/>
    </row>
    <row r="2223" spans="1:40" x14ac:dyDescent="0.2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90"/>
      <c r="AH2223" s="4"/>
      <c r="AI2223" s="4"/>
      <c r="AJ2223" s="90"/>
      <c r="AK2223" s="4"/>
      <c r="AL2223" s="4"/>
      <c r="AM2223" s="4"/>
      <c r="AN2223" s="4"/>
    </row>
    <row r="2224" spans="1:40" x14ac:dyDescent="0.2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90"/>
      <c r="AH2224" s="4"/>
      <c r="AI2224" s="4"/>
      <c r="AJ2224" s="90"/>
      <c r="AK2224" s="4"/>
      <c r="AL2224" s="4"/>
      <c r="AM2224" s="4"/>
      <c r="AN2224" s="4"/>
    </row>
    <row r="2225" spans="1:40" x14ac:dyDescent="0.2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90"/>
      <c r="AH2225" s="4"/>
      <c r="AI2225" s="4"/>
      <c r="AJ2225" s="90"/>
      <c r="AK2225" s="4"/>
      <c r="AL2225" s="4"/>
      <c r="AM2225" s="4"/>
      <c r="AN2225" s="4"/>
    </row>
    <row r="2226" spans="1:40" x14ac:dyDescent="0.2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90"/>
      <c r="AH2226" s="4"/>
      <c r="AI2226" s="4"/>
      <c r="AJ2226" s="90"/>
      <c r="AK2226" s="4"/>
      <c r="AL2226" s="4"/>
      <c r="AM2226" s="4"/>
      <c r="AN2226" s="4"/>
    </row>
    <row r="2227" spans="1:40" x14ac:dyDescent="0.2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90"/>
      <c r="AH2227" s="4"/>
      <c r="AI2227" s="4"/>
      <c r="AJ2227" s="90"/>
      <c r="AK2227" s="4"/>
      <c r="AL2227" s="4"/>
      <c r="AM2227" s="4"/>
      <c r="AN2227" s="4"/>
    </row>
    <row r="2228" spans="1:40" x14ac:dyDescent="0.2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90"/>
      <c r="AH2228" s="4"/>
      <c r="AI2228" s="4"/>
      <c r="AJ2228" s="90"/>
      <c r="AK2228" s="4"/>
      <c r="AL2228" s="4"/>
      <c r="AM2228" s="4"/>
      <c r="AN2228" s="4"/>
    </row>
    <row r="2229" spans="1:40" x14ac:dyDescent="0.2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90"/>
      <c r="AH2229" s="4"/>
      <c r="AI2229" s="4"/>
      <c r="AJ2229" s="90"/>
      <c r="AK2229" s="4"/>
      <c r="AL2229" s="4"/>
      <c r="AM2229" s="4"/>
      <c r="AN2229" s="4"/>
    </row>
    <row r="2230" spans="1:40" x14ac:dyDescent="0.2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90"/>
      <c r="AH2230" s="4"/>
      <c r="AI2230" s="4"/>
      <c r="AJ2230" s="90"/>
      <c r="AK2230" s="4"/>
      <c r="AL2230" s="4"/>
      <c r="AM2230" s="4"/>
      <c r="AN2230" s="4"/>
    </row>
    <row r="2231" spans="1:40" x14ac:dyDescent="0.2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90"/>
      <c r="AH2231" s="4"/>
      <c r="AI2231" s="4"/>
      <c r="AJ2231" s="90"/>
      <c r="AK2231" s="4"/>
      <c r="AL2231" s="4"/>
      <c r="AM2231" s="4"/>
      <c r="AN2231" s="4"/>
    </row>
    <row r="2232" spans="1:40" x14ac:dyDescent="0.2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90"/>
      <c r="AH2232" s="4"/>
      <c r="AI2232" s="4"/>
      <c r="AJ2232" s="90"/>
      <c r="AK2232" s="4"/>
      <c r="AL2232" s="4"/>
      <c r="AM2232" s="4"/>
      <c r="AN2232" s="4"/>
    </row>
    <row r="2233" spans="1:40" x14ac:dyDescent="0.2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90"/>
      <c r="AH2233" s="4"/>
      <c r="AI2233" s="4"/>
      <c r="AJ2233" s="90"/>
      <c r="AK2233" s="4"/>
      <c r="AL2233" s="4"/>
      <c r="AM2233" s="4"/>
      <c r="AN2233" s="4"/>
    </row>
    <row r="2234" spans="1:40" x14ac:dyDescent="0.2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90"/>
      <c r="AH2234" s="4"/>
      <c r="AI2234" s="4"/>
      <c r="AJ2234" s="90"/>
      <c r="AK2234" s="4"/>
      <c r="AL2234" s="4"/>
      <c r="AM2234" s="4"/>
      <c r="AN2234" s="4"/>
    </row>
    <row r="2235" spans="1:40" x14ac:dyDescent="0.2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90"/>
      <c r="AH2235" s="4"/>
      <c r="AI2235" s="4"/>
      <c r="AJ2235" s="90"/>
      <c r="AK2235" s="4"/>
      <c r="AL2235" s="4"/>
      <c r="AM2235" s="4"/>
      <c r="AN2235" s="4"/>
    </row>
    <row r="2236" spans="1:40" x14ac:dyDescent="0.2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90"/>
      <c r="AH2236" s="4"/>
      <c r="AI2236" s="4"/>
      <c r="AJ2236" s="90"/>
      <c r="AK2236" s="4"/>
      <c r="AL2236" s="4"/>
      <c r="AM2236" s="4"/>
      <c r="AN2236" s="4"/>
    </row>
    <row r="2237" spans="1:40" x14ac:dyDescent="0.2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90"/>
      <c r="AH2237" s="4"/>
      <c r="AI2237" s="4"/>
      <c r="AJ2237" s="90"/>
      <c r="AK2237" s="4"/>
      <c r="AL2237" s="4"/>
      <c r="AM2237" s="4"/>
      <c r="AN2237" s="4"/>
    </row>
    <row r="2238" spans="1:40" x14ac:dyDescent="0.2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90"/>
      <c r="AH2238" s="4"/>
      <c r="AI2238" s="4"/>
      <c r="AJ2238" s="90"/>
      <c r="AK2238" s="4"/>
      <c r="AL2238" s="4"/>
      <c r="AM2238" s="4"/>
      <c r="AN2238" s="4"/>
    </row>
    <row r="2239" spans="1:40" x14ac:dyDescent="0.2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90"/>
      <c r="AH2239" s="4"/>
      <c r="AI2239" s="4"/>
      <c r="AJ2239" s="90"/>
      <c r="AK2239" s="4"/>
      <c r="AL2239" s="4"/>
      <c r="AM2239" s="4"/>
      <c r="AN2239" s="4"/>
    </row>
    <row r="2240" spans="1:40" x14ac:dyDescent="0.2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90"/>
      <c r="AH2240" s="4"/>
      <c r="AI2240" s="4"/>
      <c r="AJ2240" s="90"/>
      <c r="AK2240" s="4"/>
      <c r="AL2240" s="4"/>
      <c r="AM2240" s="4"/>
      <c r="AN2240" s="4"/>
    </row>
    <row r="2241" spans="1:40" x14ac:dyDescent="0.2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90"/>
      <c r="AH2241" s="4"/>
      <c r="AI2241" s="4"/>
      <c r="AJ2241" s="90"/>
      <c r="AK2241" s="4"/>
      <c r="AL2241" s="4"/>
      <c r="AM2241" s="4"/>
      <c r="AN2241" s="4"/>
    </row>
    <row r="2242" spans="1:40" x14ac:dyDescent="0.2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90"/>
      <c r="AH2242" s="4"/>
      <c r="AI2242" s="4"/>
      <c r="AJ2242" s="90"/>
      <c r="AK2242" s="4"/>
      <c r="AL2242" s="4"/>
      <c r="AM2242" s="4"/>
      <c r="AN2242" s="4"/>
    </row>
    <row r="2243" spans="1:40" x14ac:dyDescent="0.2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90"/>
      <c r="AH2243" s="4"/>
      <c r="AI2243" s="4"/>
      <c r="AJ2243" s="90"/>
      <c r="AK2243" s="4"/>
      <c r="AL2243" s="4"/>
      <c r="AM2243" s="4"/>
      <c r="AN2243" s="4"/>
    </row>
    <row r="2244" spans="1:40" x14ac:dyDescent="0.2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90"/>
      <c r="AH2244" s="4"/>
      <c r="AI2244" s="4"/>
      <c r="AJ2244" s="90"/>
      <c r="AK2244" s="4"/>
      <c r="AL2244" s="4"/>
      <c r="AM2244" s="4"/>
      <c r="AN2244" s="4"/>
    </row>
    <row r="2245" spans="1:40" x14ac:dyDescent="0.2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90"/>
      <c r="AH2245" s="4"/>
      <c r="AI2245" s="4"/>
      <c r="AJ2245" s="90"/>
      <c r="AK2245" s="4"/>
      <c r="AL2245" s="4"/>
      <c r="AM2245" s="4"/>
      <c r="AN2245" s="4"/>
    </row>
    <row r="2246" spans="1:40" x14ac:dyDescent="0.2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90"/>
      <c r="AH2246" s="4"/>
      <c r="AI2246" s="4"/>
      <c r="AJ2246" s="90"/>
      <c r="AK2246" s="4"/>
      <c r="AL2246" s="4"/>
      <c r="AM2246" s="4"/>
      <c r="AN2246" s="4"/>
    </row>
    <row r="2247" spans="1:40" x14ac:dyDescent="0.2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90"/>
      <c r="AH2247" s="4"/>
      <c r="AI2247" s="4"/>
      <c r="AJ2247" s="90"/>
      <c r="AK2247" s="4"/>
      <c r="AL2247" s="4"/>
      <c r="AM2247" s="4"/>
      <c r="AN2247" s="4"/>
    </row>
    <row r="2248" spans="1:40" x14ac:dyDescent="0.2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90"/>
      <c r="AH2248" s="4"/>
      <c r="AI2248" s="4"/>
      <c r="AJ2248" s="90"/>
      <c r="AK2248" s="4"/>
      <c r="AL2248" s="4"/>
      <c r="AM2248" s="4"/>
      <c r="AN2248" s="4"/>
    </row>
    <row r="2249" spans="1:40" x14ac:dyDescent="0.2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90"/>
      <c r="AH2249" s="4"/>
      <c r="AI2249" s="4"/>
      <c r="AJ2249" s="90"/>
      <c r="AK2249" s="4"/>
      <c r="AL2249" s="4"/>
      <c r="AM2249" s="4"/>
      <c r="AN2249" s="4"/>
    </row>
    <row r="2250" spans="1:40" x14ac:dyDescent="0.2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90"/>
      <c r="AH2250" s="4"/>
      <c r="AI2250" s="4"/>
      <c r="AJ2250" s="90"/>
      <c r="AK2250" s="4"/>
      <c r="AL2250" s="4"/>
      <c r="AM2250" s="4"/>
      <c r="AN2250" s="4"/>
    </row>
    <row r="2251" spans="1:40" x14ac:dyDescent="0.2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90"/>
      <c r="AH2251" s="4"/>
      <c r="AI2251" s="4"/>
      <c r="AJ2251" s="90"/>
      <c r="AK2251" s="4"/>
      <c r="AL2251" s="4"/>
      <c r="AM2251" s="4"/>
      <c r="AN2251" s="4"/>
    </row>
    <row r="2252" spans="1:40" x14ac:dyDescent="0.2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90"/>
      <c r="AH2252" s="4"/>
      <c r="AI2252" s="4"/>
      <c r="AJ2252" s="90"/>
      <c r="AK2252" s="4"/>
      <c r="AL2252" s="4"/>
      <c r="AM2252" s="4"/>
      <c r="AN2252" s="4"/>
    </row>
    <row r="2253" spans="1:40" x14ac:dyDescent="0.2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90"/>
      <c r="AH2253" s="4"/>
      <c r="AI2253" s="4"/>
      <c r="AJ2253" s="90"/>
      <c r="AK2253" s="4"/>
      <c r="AL2253" s="4"/>
      <c r="AM2253" s="4"/>
      <c r="AN2253" s="4"/>
    </row>
    <row r="2254" spans="1:40" x14ac:dyDescent="0.2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90"/>
      <c r="AH2254" s="4"/>
      <c r="AI2254" s="4"/>
      <c r="AJ2254" s="90"/>
      <c r="AK2254" s="4"/>
      <c r="AL2254" s="4"/>
      <c r="AM2254" s="4"/>
      <c r="AN2254" s="4"/>
    </row>
    <row r="2255" spans="1:40" x14ac:dyDescent="0.2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90"/>
      <c r="AH2255" s="4"/>
      <c r="AI2255" s="4"/>
      <c r="AJ2255" s="90"/>
      <c r="AK2255" s="4"/>
      <c r="AL2255" s="4"/>
      <c r="AM2255" s="4"/>
      <c r="AN2255" s="4"/>
    </row>
    <row r="2256" spans="1:40" x14ac:dyDescent="0.2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90"/>
      <c r="AH2256" s="4"/>
      <c r="AI2256" s="4"/>
      <c r="AJ2256" s="90"/>
      <c r="AK2256" s="4"/>
      <c r="AL2256" s="4"/>
      <c r="AM2256" s="4"/>
      <c r="AN2256" s="4"/>
    </row>
    <row r="2257" spans="1:40" x14ac:dyDescent="0.2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90"/>
      <c r="AH2257" s="4"/>
      <c r="AI2257" s="4"/>
      <c r="AJ2257" s="90"/>
      <c r="AK2257" s="4"/>
      <c r="AL2257" s="4"/>
      <c r="AM2257" s="4"/>
      <c r="AN2257" s="4"/>
    </row>
    <row r="2258" spans="1:40" x14ac:dyDescent="0.2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90"/>
      <c r="AH2258" s="4"/>
      <c r="AI2258" s="4"/>
      <c r="AJ2258" s="90"/>
      <c r="AK2258" s="4"/>
      <c r="AL2258" s="4"/>
      <c r="AM2258" s="4"/>
      <c r="AN2258" s="4"/>
    </row>
    <row r="2259" spans="1:40" x14ac:dyDescent="0.2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90"/>
      <c r="AH2259" s="4"/>
      <c r="AI2259" s="4"/>
      <c r="AJ2259" s="90"/>
      <c r="AK2259" s="4"/>
      <c r="AL2259" s="4"/>
      <c r="AM2259" s="4"/>
      <c r="AN2259" s="4"/>
    </row>
    <row r="2260" spans="1:40" x14ac:dyDescent="0.2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90"/>
      <c r="AH2260" s="4"/>
      <c r="AI2260" s="4"/>
      <c r="AJ2260" s="90"/>
      <c r="AK2260" s="4"/>
      <c r="AL2260" s="4"/>
      <c r="AM2260" s="4"/>
      <c r="AN2260" s="4"/>
    </row>
    <row r="2261" spans="1:40" x14ac:dyDescent="0.2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90"/>
      <c r="AH2261" s="4"/>
      <c r="AI2261" s="4"/>
      <c r="AJ2261" s="90"/>
      <c r="AK2261" s="4"/>
      <c r="AL2261" s="4"/>
      <c r="AM2261" s="4"/>
      <c r="AN2261" s="4"/>
    </row>
    <row r="2262" spans="1:40" x14ac:dyDescent="0.2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90"/>
      <c r="AH2262" s="4"/>
      <c r="AI2262" s="4"/>
      <c r="AJ2262" s="90"/>
      <c r="AK2262" s="4"/>
      <c r="AL2262" s="4"/>
      <c r="AM2262" s="4"/>
      <c r="AN2262" s="4"/>
    </row>
    <row r="2263" spans="1:40" x14ac:dyDescent="0.2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90"/>
      <c r="AH2263" s="4"/>
      <c r="AI2263" s="4"/>
      <c r="AJ2263" s="90"/>
      <c r="AK2263" s="4"/>
      <c r="AL2263" s="4"/>
      <c r="AM2263" s="4"/>
      <c r="AN2263" s="4"/>
    </row>
    <row r="2264" spans="1:40" x14ac:dyDescent="0.2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90"/>
      <c r="AH2264" s="4"/>
      <c r="AI2264" s="4"/>
      <c r="AJ2264" s="90"/>
      <c r="AK2264" s="4"/>
      <c r="AL2264" s="4"/>
      <c r="AM2264" s="4"/>
      <c r="AN2264" s="4"/>
    </row>
    <row r="2265" spans="1:40" x14ac:dyDescent="0.2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90"/>
      <c r="AH2265" s="4"/>
      <c r="AI2265" s="4"/>
      <c r="AJ2265" s="90"/>
      <c r="AK2265" s="4"/>
      <c r="AL2265" s="4"/>
      <c r="AM2265" s="4"/>
      <c r="AN2265" s="4"/>
    </row>
    <row r="2266" spans="1:40" x14ac:dyDescent="0.2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90"/>
      <c r="AH2266" s="4"/>
      <c r="AI2266" s="4"/>
      <c r="AJ2266" s="90"/>
      <c r="AK2266" s="4"/>
      <c r="AL2266" s="4"/>
      <c r="AM2266" s="4"/>
      <c r="AN2266" s="4"/>
    </row>
    <row r="2267" spans="1:40" x14ac:dyDescent="0.2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90"/>
      <c r="AH2267" s="4"/>
      <c r="AI2267" s="4"/>
      <c r="AJ2267" s="90"/>
      <c r="AK2267" s="4"/>
      <c r="AL2267" s="4"/>
      <c r="AM2267" s="4"/>
      <c r="AN2267" s="4"/>
    </row>
    <row r="2268" spans="1:40" x14ac:dyDescent="0.2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90"/>
      <c r="AH2268" s="4"/>
      <c r="AI2268" s="4"/>
      <c r="AJ2268" s="90"/>
      <c r="AK2268" s="4"/>
      <c r="AL2268" s="4"/>
      <c r="AM2268" s="4"/>
      <c r="AN2268" s="4"/>
    </row>
    <row r="2269" spans="1:40" x14ac:dyDescent="0.2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90"/>
      <c r="AH2269" s="4"/>
      <c r="AI2269" s="4"/>
      <c r="AJ2269" s="90"/>
      <c r="AK2269" s="4"/>
      <c r="AL2269" s="4"/>
      <c r="AM2269" s="4"/>
      <c r="AN2269" s="4"/>
    </row>
    <row r="2270" spans="1:40" x14ac:dyDescent="0.2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90"/>
      <c r="AH2270" s="4"/>
      <c r="AI2270" s="4"/>
      <c r="AJ2270" s="90"/>
      <c r="AK2270" s="4"/>
      <c r="AL2270" s="4"/>
      <c r="AM2270" s="4"/>
      <c r="AN2270" s="4"/>
    </row>
    <row r="2271" spans="1:40" x14ac:dyDescent="0.2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90"/>
      <c r="AH2271" s="4"/>
      <c r="AI2271" s="4"/>
      <c r="AJ2271" s="90"/>
      <c r="AK2271" s="4"/>
      <c r="AL2271" s="4"/>
      <c r="AM2271" s="4"/>
      <c r="AN2271" s="4"/>
    </row>
    <row r="2272" spans="1:40" x14ac:dyDescent="0.2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90"/>
      <c r="AH2272" s="4"/>
      <c r="AI2272" s="4"/>
      <c r="AJ2272" s="90"/>
      <c r="AK2272" s="4"/>
      <c r="AL2272" s="4"/>
      <c r="AM2272" s="4"/>
      <c r="AN2272" s="4"/>
    </row>
    <row r="2273" spans="1:40" x14ac:dyDescent="0.2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90"/>
      <c r="AH2273" s="4"/>
      <c r="AI2273" s="4"/>
      <c r="AJ2273" s="90"/>
      <c r="AK2273" s="4"/>
      <c r="AL2273" s="4"/>
      <c r="AM2273" s="4"/>
      <c r="AN2273" s="4"/>
    </row>
    <row r="2274" spans="1:40" x14ac:dyDescent="0.2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90"/>
      <c r="AH2274" s="4"/>
      <c r="AI2274" s="4"/>
      <c r="AJ2274" s="90"/>
      <c r="AK2274" s="4"/>
      <c r="AL2274" s="4"/>
      <c r="AM2274" s="4"/>
      <c r="AN2274" s="4"/>
    </row>
    <row r="2275" spans="1:40" x14ac:dyDescent="0.2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90"/>
      <c r="AH2275" s="4"/>
      <c r="AI2275" s="4"/>
      <c r="AJ2275" s="90"/>
      <c r="AK2275" s="4"/>
      <c r="AL2275" s="4"/>
      <c r="AM2275" s="4"/>
      <c r="AN2275" s="4"/>
    </row>
    <row r="2276" spans="1:40" x14ac:dyDescent="0.2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90"/>
      <c r="AH2276" s="4"/>
      <c r="AI2276" s="4"/>
      <c r="AJ2276" s="90"/>
      <c r="AK2276" s="4"/>
      <c r="AL2276" s="4"/>
      <c r="AM2276" s="4"/>
      <c r="AN2276" s="4"/>
    </row>
    <row r="2277" spans="1:40" x14ac:dyDescent="0.2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90"/>
      <c r="AH2277" s="4"/>
      <c r="AI2277" s="4"/>
      <c r="AJ2277" s="90"/>
      <c r="AK2277" s="4"/>
      <c r="AL2277" s="4"/>
      <c r="AM2277" s="4"/>
      <c r="AN2277" s="4"/>
    </row>
    <row r="2278" spans="1:40" x14ac:dyDescent="0.2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90"/>
      <c r="AH2278" s="4"/>
      <c r="AI2278" s="4"/>
      <c r="AJ2278" s="90"/>
      <c r="AK2278" s="4"/>
      <c r="AL2278" s="4"/>
      <c r="AM2278" s="4"/>
      <c r="AN2278" s="4"/>
    </row>
    <row r="2279" spans="1:40" x14ac:dyDescent="0.2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90"/>
      <c r="AH2279" s="4"/>
      <c r="AI2279" s="4"/>
      <c r="AJ2279" s="90"/>
      <c r="AK2279" s="4"/>
      <c r="AL2279" s="4"/>
      <c r="AM2279" s="4"/>
      <c r="AN2279" s="4"/>
    </row>
    <row r="2280" spans="1:40" x14ac:dyDescent="0.2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90"/>
      <c r="AH2280" s="4"/>
      <c r="AI2280" s="4"/>
      <c r="AJ2280" s="90"/>
      <c r="AK2280" s="4"/>
      <c r="AL2280" s="4"/>
      <c r="AM2280" s="4"/>
      <c r="AN2280" s="4"/>
    </row>
    <row r="2281" spans="1:40" x14ac:dyDescent="0.2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90"/>
      <c r="AH2281" s="4"/>
      <c r="AI2281" s="4"/>
      <c r="AJ2281" s="90"/>
      <c r="AK2281" s="4"/>
      <c r="AL2281" s="4"/>
      <c r="AM2281" s="4"/>
      <c r="AN2281" s="4"/>
    </row>
    <row r="2282" spans="1:40" x14ac:dyDescent="0.2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90"/>
      <c r="AH2282" s="4"/>
      <c r="AI2282" s="4"/>
      <c r="AJ2282" s="90"/>
      <c r="AK2282" s="4"/>
      <c r="AL2282" s="4"/>
      <c r="AM2282" s="4"/>
      <c r="AN2282" s="4"/>
    </row>
    <row r="2283" spans="1:40" x14ac:dyDescent="0.2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90"/>
      <c r="AH2283" s="4"/>
      <c r="AI2283" s="4"/>
      <c r="AJ2283" s="90"/>
      <c r="AK2283" s="4"/>
      <c r="AL2283" s="4"/>
      <c r="AM2283" s="4"/>
      <c r="AN2283" s="4"/>
    </row>
    <row r="2284" spans="1:40" x14ac:dyDescent="0.2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90"/>
      <c r="AH2284" s="4"/>
      <c r="AI2284" s="4"/>
      <c r="AJ2284" s="90"/>
      <c r="AK2284" s="4"/>
      <c r="AL2284" s="4"/>
      <c r="AM2284" s="4"/>
      <c r="AN2284" s="4"/>
    </row>
    <row r="2285" spans="1:40" x14ac:dyDescent="0.2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90"/>
      <c r="AH2285" s="4"/>
      <c r="AI2285" s="4"/>
      <c r="AJ2285" s="90"/>
      <c r="AK2285" s="4"/>
      <c r="AL2285" s="4"/>
      <c r="AM2285" s="4"/>
      <c r="AN2285" s="4"/>
    </row>
    <row r="2286" spans="1:40" x14ac:dyDescent="0.2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90"/>
      <c r="AH2286" s="4"/>
      <c r="AI2286" s="4"/>
      <c r="AJ2286" s="90"/>
      <c r="AK2286" s="4"/>
      <c r="AL2286" s="4"/>
      <c r="AM2286" s="4"/>
      <c r="AN2286" s="4"/>
    </row>
    <row r="2287" spans="1:40" x14ac:dyDescent="0.2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90"/>
      <c r="AH2287" s="4"/>
      <c r="AI2287" s="4"/>
      <c r="AJ2287" s="90"/>
      <c r="AK2287" s="4"/>
      <c r="AL2287" s="4"/>
      <c r="AM2287" s="4"/>
      <c r="AN2287" s="4"/>
    </row>
    <row r="2288" spans="1:40" x14ac:dyDescent="0.2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90"/>
      <c r="AH2288" s="4"/>
      <c r="AI2288" s="4"/>
      <c r="AJ2288" s="90"/>
      <c r="AK2288" s="4"/>
      <c r="AL2288" s="4"/>
      <c r="AM2288" s="4"/>
      <c r="AN2288" s="4"/>
    </row>
    <row r="2289" spans="1:40" x14ac:dyDescent="0.2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90"/>
      <c r="AH2289" s="4"/>
      <c r="AI2289" s="4"/>
      <c r="AJ2289" s="90"/>
      <c r="AK2289" s="4"/>
      <c r="AL2289" s="4"/>
      <c r="AM2289" s="4"/>
      <c r="AN2289" s="4"/>
    </row>
    <row r="2290" spans="1:40" x14ac:dyDescent="0.2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90"/>
      <c r="AH2290" s="4"/>
      <c r="AI2290" s="4"/>
      <c r="AJ2290" s="90"/>
      <c r="AK2290" s="4"/>
      <c r="AL2290" s="4"/>
      <c r="AM2290" s="4"/>
      <c r="AN2290" s="4"/>
    </row>
    <row r="2291" spans="1:40" x14ac:dyDescent="0.2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90"/>
      <c r="AH2291" s="4"/>
      <c r="AI2291" s="4"/>
      <c r="AJ2291" s="90"/>
      <c r="AK2291" s="4"/>
      <c r="AL2291" s="4"/>
      <c r="AM2291" s="4"/>
      <c r="AN2291" s="4"/>
    </row>
    <row r="2292" spans="1:40" x14ac:dyDescent="0.2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90"/>
      <c r="AH2292" s="4"/>
      <c r="AI2292" s="4"/>
      <c r="AJ2292" s="90"/>
      <c r="AK2292" s="4"/>
      <c r="AL2292" s="4"/>
      <c r="AM2292" s="4"/>
      <c r="AN2292" s="4"/>
    </row>
    <row r="2293" spans="1:40" x14ac:dyDescent="0.2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90"/>
      <c r="AH2293" s="4"/>
      <c r="AI2293" s="4"/>
      <c r="AJ2293" s="90"/>
      <c r="AK2293" s="4"/>
      <c r="AL2293" s="4"/>
      <c r="AM2293" s="4"/>
      <c r="AN2293" s="4"/>
    </row>
    <row r="2294" spans="1:40" x14ac:dyDescent="0.2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90"/>
      <c r="AH2294" s="4"/>
      <c r="AI2294" s="4"/>
      <c r="AJ2294" s="90"/>
      <c r="AK2294" s="4"/>
      <c r="AL2294" s="4"/>
      <c r="AM2294" s="4"/>
      <c r="AN2294" s="4"/>
    </row>
    <row r="2295" spans="1:40" x14ac:dyDescent="0.2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90"/>
      <c r="AH2295" s="4"/>
      <c r="AI2295" s="4"/>
      <c r="AJ2295" s="90"/>
      <c r="AK2295" s="4"/>
      <c r="AL2295" s="4"/>
      <c r="AM2295" s="4"/>
      <c r="AN2295" s="4"/>
    </row>
    <row r="2296" spans="1:40" x14ac:dyDescent="0.2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90"/>
      <c r="AH2296" s="4"/>
      <c r="AI2296" s="4"/>
      <c r="AJ2296" s="90"/>
      <c r="AK2296" s="4"/>
      <c r="AL2296" s="4"/>
      <c r="AM2296" s="4"/>
      <c r="AN2296" s="4"/>
    </row>
    <row r="2297" spans="1:40" x14ac:dyDescent="0.2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90"/>
      <c r="AH2297" s="4"/>
      <c r="AI2297" s="4"/>
      <c r="AJ2297" s="90"/>
      <c r="AK2297" s="4"/>
      <c r="AL2297" s="4"/>
      <c r="AM2297" s="4"/>
      <c r="AN2297" s="4"/>
    </row>
    <row r="2298" spans="1:40" x14ac:dyDescent="0.2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90"/>
      <c r="AH2298" s="4"/>
      <c r="AI2298" s="4"/>
      <c r="AJ2298" s="90"/>
      <c r="AK2298" s="4"/>
      <c r="AL2298" s="4"/>
      <c r="AM2298" s="4"/>
      <c r="AN2298" s="4"/>
    </row>
    <row r="2299" spans="1:40" x14ac:dyDescent="0.2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90"/>
      <c r="AH2299" s="4"/>
      <c r="AI2299" s="4"/>
      <c r="AJ2299" s="90"/>
      <c r="AK2299" s="4"/>
      <c r="AL2299" s="4"/>
      <c r="AM2299" s="4"/>
      <c r="AN2299" s="4"/>
    </row>
    <row r="2300" spans="1:40" x14ac:dyDescent="0.2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90"/>
      <c r="AH2300" s="4"/>
      <c r="AI2300" s="4"/>
      <c r="AJ2300" s="90"/>
      <c r="AK2300" s="4"/>
      <c r="AL2300" s="4"/>
      <c r="AM2300" s="4"/>
      <c r="AN2300" s="4"/>
    </row>
    <row r="2301" spans="1:40" x14ac:dyDescent="0.2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90"/>
      <c r="AH2301" s="4"/>
      <c r="AI2301" s="4"/>
      <c r="AJ2301" s="90"/>
      <c r="AK2301" s="4"/>
      <c r="AL2301" s="4"/>
      <c r="AM2301" s="4"/>
      <c r="AN2301" s="4"/>
    </row>
    <row r="2302" spans="1:40" x14ac:dyDescent="0.2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90"/>
      <c r="AH2302" s="4"/>
      <c r="AI2302" s="4"/>
      <c r="AJ2302" s="90"/>
      <c r="AK2302" s="4"/>
      <c r="AL2302" s="4"/>
      <c r="AM2302" s="4"/>
      <c r="AN2302" s="4"/>
    </row>
    <row r="2303" spans="1:40" x14ac:dyDescent="0.2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90"/>
      <c r="AH2303" s="4"/>
      <c r="AI2303" s="4"/>
      <c r="AJ2303" s="90"/>
      <c r="AK2303" s="4"/>
      <c r="AL2303" s="4"/>
      <c r="AM2303" s="4"/>
      <c r="AN2303" s="4"/>
    </row>
    <row r="2304" spans="1:40" x14ac:dyDescent="0.2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90"/>
      <c r="AH2304" s="4"/>
      <c r="AI2304" s="4"/>
      <c r="AJ2304" s="90"/>
      <c r="AK2304" s="4"/>
      <c r="AL2304" s="4"/>
      <c r="AM2304" s="4"/>
      <c r="AN2304" s="4"/>
    </row>
    <row r="2305" spans="1:40" x14ac:dyDescent="0.2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90"/>
      <c r="AH2305" s="4"/>
      <c r="AI2305" s="4"/>
      <c r="AJ2305" s="90"/>
      <c r="AK2305" s="4"/>
      <c r="AL2305" s="4"/>
      <c r="AM2305" s="4"/>
      <c r="AN2305" s="4"/>
    </row>
    <row r="2306" spans="1:40" x14ac:dyDescent="0.2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90"/>
      <c r="AH2306" s="4"/>
      <c r="AI2306" s="4"/>
      <c r="AJ2306" s="90"/>
      <c r="AK2306" s="4"/>
      <c r="AL2306" s="4"/>
      <c r="AM2306" s="4"/>
      <c r="AN2306" s="4"/>
    </row>
    <row r="2307" spans="1:40" x14ac:dyDescent="0.2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90"/>
      <c r="AH2307" s="4"/>
      <c r="AI2307" s="4"/>
      <c r="AJ2307" s="90"/>
      <c r="AK2307" s="4"/>
      <c r="AL2307" s="4"/>
      <c r="AM2307" s="4"/>
      <c r="AN2307" s="4"/>
    </row>
    <row r="2308" spans="1:40" x14ac:dyDescent="0.2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90"/>
      <c r="AH2308" s="4"/>
      <c r="AI2308" s="4"/>
      <c r="AJ2308" s="90"/>
      <c r="AK2308" s="4"/>
      <c r="AL2308" s="4"/>
      <c r="AM2308" s="4"/>
      <c r="AN2308" s="4"/>
    </row>
    <row r="2309" spans="1:40" x14ac:dyDescent="0.2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90"/>
      <c r="AH2309" s="4"/>
      <c r="AI2309" s="4"/>
      <c r="AJ2309" s="90"/>
      <c r="AK2309" s="4"/>
      <c r="AL2309" s="4"/>
      <c r="AM2309" s="4"/>
      <c r="AN2309" s="4"/>
    </row>
    <row r="2310" spans="1:40" x14ac:dyDescent="0.2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90"/>
      <c r="AH2310" s="4"/>
      <c r="AI2310" s="4"/>
      <c r="AJ2310" s="90"/>
      <c r="AK2310" s="4"/>
      <c r="AL2310" s="4"/>
      <c r="AM2310" s="4"/>
      <c r="AN2310" s="4"/>
    </row>
    <row r="2311" spans="1:40" x14ac:dyDescent="0.2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90"/>
      <c r="AH2311" s="4"/>
      <c r="AI2311" s="4"/>
      <c r="AJ2311" s="90"/>
      <c r="AK2311" s="4"/>
      <c r="AL2311" s="4"/>
      <c r="AM2311" s="4"/>
      <c r="AN2311" s="4"/>
    </row>
    <row r="2312" spans="1:40" x14ac:dyDescent="0.2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90"/>
      <c r="AH2312" s="4"/>
      <c r="AI2312" s="4"/>
      <c r="AJ2312" s="90"/>
      <c r="AK2312" s="4"/>
      <c r="AL2312" s="4"/>
      <c r="AM2312" s="4"/>
      <c r="AN2312" s="4"/>
    </row>
    <row r="2313" spans="1:40" x14ac:dyDescent="0.2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90"/>
      <c r="AH2313" s="4"/>
      <c r="AI2313" s="4"/>
      <c r="AJ2313" s="90"/>
      <c r="AK2313" s="4"/>
      <c r="AL2313" s="4"/>
      <c r="AM2313" s="4"/>
      <c r="AN2313" s="4"/>
    </row>
    <row r="2314" spans="1:40" x14ac:dyDescent="0.2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90"/>
      <c r="AH2314" s="4"/>
      <c r="AI2314" s="4"/>
      <c r="AJ2314" s="90"/>
      <c r="AK2314" s="4"/>
      <c r="AL2314" s="4"/>
      <c r="AM2314" s="4"/>
      <c r="AN2314" s="4"/>
    </row>
    <row r="2315" spans="1:40" x14ac:dyDescent="0.2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90"/>
      <c r="AH2315" s="4"/>
      <c r="AI2315" s="4"/>
      <c r="AJ2315" s="90"/>
      <c r="AK2315" s="4"/>
      <c r="AL2315" s="4"/>
      <c r="AM2315" s="4"/>
      <c r="AN2315" s="4"/>
    </row>
    <row r="2316" spans="1:40" x14ac:dyDescent="0.2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90"/>
      <c r="AH2316" s="4"/>
      <c r="AI2316" s="4"/>
      <c r="AJ2316" s="90"/>
      <c r="AK2316" s="4"/>
      <c r="AL2316" s="4"/>
      <c r="AM2316" s="4"/>
      <c r="AN2316" s="4"/>
    </row>
    <row r="2317" spans="1:40" x14ac:dyDescent="0.2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90"/>
      <c r="AH2317" s="4"/>
      <c r="AI2317" s="4"/>
      <c r="AJ2317" s="90"/>
      <c r="AK2317" s="4"/>
      <c r="AL2317" s="4"/>
      <c r="AM2317" s="4"/>
      <c r="AN2317" s="4"/>
    </row>
    <row r="2318" spans="1:40" x14ac:dyDescent="0.2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90"/>
      <c r="AH2318" s="4"/>
      <c r="AI2318" s="4"/>
      <c r="AJ2318" s="90"/>
      <c r="AK2318" s="4"/>
      <c r="AL2318" s="4"/>
      <c r="AM2318" s="4"/>
      <c r="AN2318" s="4"/>
    </row>
    <row r="2319" spans="1:40" x14ac:dyDescent="0.2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90"/>
      <c r="AH2319" s="4"/>
      <c r="AI2319" s="4"/>
      <c r="AJ2319" s="90"/>
      <c r="AK2319" s="4"/>
      <c r="AL2319" s="4"/>
      <c r="AM2319" s="4"/>
      <c r="AN2319" s="4"/>
    </row>
    <row r="2320" spans="1:40" x14ac:dyDescent="0.2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90"/>
      <c r="AH2320" s="4"/>
      <c r="AI2320" s="4"/>
      <c r="AJ2320" s="90"/>
      <c r="AK2320" s="4"/>
      <c r="AL2320" s="4"/>
      <c r="AM2320" s="4"/>
      <c r="AN2320" s="4"/>
    </row>
    <row r="2321" spans="1:40" x14ac:dyDescent="0.2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90"/>
      <c r="AH2321" s="4"/>
      <c r="AI2321" s="4"/>
      <c r="AJ2321" s="90"/>
      <c r="AK2321" s="4"/>
      <c r="AL2321" s="4"/>
      <c r="AM2321" s="4"/>
      <c r="AN2321" s="4"/>
    </row>
    <row r="2322" spans="1:40" x14ac:dyDescent="0.2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90"/>
      <c r="AH2322" s="4"/>
      <c r="AI2322" s="4"/>
      <c r="AJ2322" s="90"/>
      <c r="AK2322" s="4"/>
      <c r="AL2322" s="4"/>
      <c r="AM2322" s="4"/>
      <c r="AN2322" s="4"/>
    </row>
    <row r="2323" spans="1:40" x14ac:dyDescent="0.2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90"/>
      <c r="AH2323" s="4"/>
      <c r="AI2323" s="4"/>
      <c r="AJ2323" s="90"/>
      <c r="AK2323" s="4"/>
      <c r="AL2323" s="4"/>
      <c r="AM2323" s="4"/>
      <c r="AN2323" s="4"/>
    </row>
    <row r="2324" spans="1:40" x14ac:dyDescent="0.2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90"/>
      <c r="AH2324" s="4"/>
      <c r="AI2324" s="4"/>
      <c r="AJ2324" s="90"/>
      <c r="AK2324" s="4"/>
      <c r="AL2324" s="4"/>
      <c r="AM2324" s="4"/>
      <c r="AN2324" s="4"/>
    </row>
    <row r="2325" spans="1:40" x14ac:dyDescent="0.2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90"/>
      <c r="AH2325" s="4"/>
      <c r="AI2325" s="4"/>
      <c r="AJ2325" s="90"/>
      <c r="AK2325" s="4"/>
      <c r="AL2325" s="4"/>
      <c r="AM2325" s="4"/>
      <c r="AN2325" s="4"/>
    </row>
    <row r="2326" spans="1:40" x14ac:dyDescent="0.2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90"/>
      <c r="AH2326" s="4"/>
      <c r="AI2326" s="4"/>
      <c r="AJ2326" s="90"/>
      <c r="AK2326" s="4"/>
      <c r="AL2326" s="4"/>
      <c r="AM2326" s="4"/>
      <c r="AN2326" s="4"/>
    </row>
    <row r="2327" spans="1:40" x14ac:dyDescent="0.2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90"/>
      <c r="AH2327" s="4"/>
      <c r="AI2327" s="4"/>
      <c r="AJ2327" s="90"/>
      <c r="AK2327" s="4"/>
      <c r="AL2327" s="4"/>
      <c r="AM2327" s="4"/>
      <c r="AN2327" s="4"/>
    </row>
    <row r="2328" spans="1:40" x14ac:dyDescent="0.2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90"/>
      <c r="AH2328" s="4"/>
      <c r="AI2328" s="4"/>
      <c r="AJ2328" s="90"/>
      <c r="AK2328" s="4"/>
      <c r="AL2328" s="4"/>
      <c r="AM2328" s="4"/>
      <c r="AN2328" s="4"/>
    </row>
    <row r="2329" spans="1:40" x14ac:dyDescent="0.2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90"/>
      <c r="AH2329" s="4"/>
      <c r="AI2329" s="4"/>
      <c r="AJ2329" s="90"/>
      <c r="AK2329" s="4"/>
      <c r="AL2329" s="4"/>
      <c r="AM2329" s="4"/>
      <c r="AN2329" s="4"/>
    </row>
    <row r="2330" spans="1:40" x14ac:dyDescent="0.2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90"/>
      <c r="AH2330" s="4"/>
      <c r="AI2330" s="4"/>
      <c r="AJ2330" s="90"/>
      <c r="AK2330" s="4"/>
      <c r="AL2330" s="4"/>
      <c r="AM2330" s="4"/>
      <c r="AN2330" s="4"/>
    </row>
    <row r="2331" spans="1:40" x14ac:dyDescent="0.2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90"/>
      <c r="AH2331" s="4"/>
      <c r="AI2331" s="4"/>
      <c r="AJ2331" s="90"/>
      <c r="AK2331" s="4"/>
      <c r="AL2331" s="4"/>
      <c r="AM2331" s="4"/>
      <c r="AN2331" s="4"/>
    </row>
    <row r="2332" spans="1:40" x14ac:dyDescent="0.2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90"/>
      <c r="AH2332" s="4"/>
      <c r="AI2332" s="4"/>
      <c r="AJ2332" s="90"/>
      <c r="AK2332" s="4"/>
      <c r="AL2332" s="4"/>
      <c r="AM2332" s="4"/>
      <c r="AN2332" s="4"/>
    </row>
    <row r="2333" spans="1:40" x14ac:dyDescent="0.2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90"/>
      <c r="AH2333" s="4"/>
      <c r="AI2333" s="4"/>
      <c r="AJ2333" s="90"/>
      <c r="AK2333" s="4"/>
      <c r="AL2333" s="4"/>
      <c r="AM2333" s="4"/>
      <c r="AN2333" s="4"/>
    </row>
    <row r="2334" spans="1:40" x14ac:dyDescent="0.2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90"/>
      <c r="AH2334" s="4"/>
      <c r="AI2334" s="4"/>
      <c r="AJ2334" s="90"/>
      <c r="AK2334" s="4"/>
      <c r="AL2334" s="4"/>
      <c r="AM2334" s="4"/>
      <c r="AN2334" s="4"/>
    </row>
    <row r="2335" spans="1:40" x14ac:dyDescent="0.2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90"/>
      <c r="AH2335" s="4"/>
      <c r="AI2335" s="4"/>
      <c r="AJ2335" s="90"/>
      <c r="AK2335" s="4"/>
      <c r="AL2335" s="4"/>
      <c r="AM2335" s="4"/>
      <c r="AN2335" s="4"/>
    </row>
    <row r="2336" spans="1:40" x14ac:dyDescent="0.2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90"/>
      <c r="AH2336" s="4"/>
      <c r="AI2336" s="4"/>
      <c r="AJ2336" s="90"/>
      <c r="AK2336" s="4"/>
      <c r="AL2336" s="4"/>
      <c r="AM2336" s="4"/>
      <c r="AN2336" s="4"/>
    </row>
    <row r="2337" spans="1:40" x14ac:dyDescent="0.2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90"/>
      <c r="AH2337" s="4"/>
      <c r="AI2337" s="4"/>
      <c r="AJ2337" s="90"/>
      <c r="AK2337" s="4"/>
      <c r="AL2337" s="4"/>
      <c r="AM2337" s="4"/>
      <c r="AN2337" s="4"/>
    </row>
    <row r="2338" spans="1:40" x14ac:dyDescent="0.2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90"/>
      <c r="AH2338" s="4"/>
      <c r="AI2338" s="4"/>
      <c r="AJ2338" s="90"/>
      <c r="AK2338" s="4"/>
      <c r="AL2338" s="4"/>
      <c r="AM2338" s="4"/>
      <c r="AN2338" s="4"/>
    </row>
    <row r="2339" spans="1:40" x14ac:dyDescent="0.2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90"/>
      <c r="AH2339" s="4"/>
      <c r="AI2339" s="4"/>
      <c r="AJ2339" s="90"/>
      <c r="AK2339" s="4"/>
      <c r="AL2339" s="4"/>
      <c r="AM2339" s="4"/>
      <c r="AN2339" s="4"/>
    </row>
    <row r="2340" spans="1:40" x14ac:dyDescent="0.2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90"/>
      <c r="AH2340" s="4"/>
      <c r="AI2340" s="4"/>
      <c r="AJ2340" s="90"/>
      <c r="AK2340" s="4"/>
      <c r="AL2340" s="4"/>
      <c r="AM2340" s="4"/>
      <c r="AN2340" s="4"/>
    </row>
    <row r="2341" spans="1:40" x14ac:dyDescent="0.2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90"/>
      <c r="AH2341" s="4"/>
      <c r="AI2341" s="4"/>
      <c r="AJ2341" s="90"/>
      <c r="AK2341" s="4"/>
      <c r="AL2341" s="4"/>
      <c r="AM2341" s="4"/>
      <c r="AN2341" s="4"/>
    </row>
    <row r="2342" spans="1:40" x14ac:dyDescent="0.2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90"/>
      <c r="AH2342" s="4"/>
      <c r="AI2342" s="4"/>
      <c r="AJ2342" s="90"/>
      <c r="AK2342" s="4"/>
      <c r="AL2342" s="4"/>
      <c r="AM2342" s="4"/>
      <c r="AN2342" s="4"/>
    </row>
    <row r="2343" spans="1:40" x14ac:dyDescent="0.2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90"/>
      <c r="AH2343" s="4"/>
      <c r="AI2343" s="4"/>
      <c r="AJ2343" s="90"/>
      <c r="AK2343" s="4"/>
      <c r="AL2343" s="4"/>
      <c r="AM2343" s="4"/>
      <c r="AN2343" s="4"/>
    </row>
    <row r="2344" spans="1:40" x14ac:dyDescent="0.2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90"/>
      <c r="AH2344" s="4"/>
      <c r="AI2344" s="4"/>
      <c r="AJ2344" s="90"/>
      <c r="AK2344" s="4"/>
      <c r="AL2344" s="4"/>
      <c r="AM2344" s="4"/>
      <c r="AN2344" s="4"/>
    </row>
    <row r="2345" spans="1:40" x14ac:dyDescent="0.2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90"/>
      <c r="AH2345" s="4"/>
      <c r="AI2345" s="4"/>
      <c r="AJ2345" s="90"/>
      <c r="AK2345" s="4"/>
      <c r="AL2345" s="4"/>
      <c r="AM2345" s="4"/>
      <c r="AN2345" s="4"/>
    </row>
    <row r="2346" spans="1:40" x14ac:dyDescent="0.2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90"/>
      <c r="AH2346" s="4"/>
      <c r="AI2346" s="4"/>
      <c r="AJ2346" s="90"/>
      <c r="AK2346" s="4"/>
      <c r="AL2346" s="4"/>
      <c r="AM2346" s="4"/>
      <c r="AN2346" s="4"/>
    </row>
    <row r="2347" spans="1:40" x14ac:dyDescent="0.2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90"/>
      <c r="AH2347" s="4"/>
      <c r="AI2347" s="4"/>
      <c r="AJ2347" s="90"/>
      <c r="AK2347" s="4"/>
      <c r="AL2347" s="4"/>
      <c r="AM2347" s="4"/>
      <c r="AN2347" s="4"/>
    </row>
    <row r="2348" spans="1:40" x14ac:dyDescent="0.2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90"/>
      <c r="AH2348" s="4"/>
      <c r="AI2348" s="4"/>
      <c r="AJ2348" s="90"/>
      <c r="AK2348" s="4"/>
      <c r="AL2348" s="4"/>
      <c r="AM2348" s="4"/>
      <c r="AN2348" s="4"/>
    </row>
    <row r="2349" spans="1:40" x14ac:dyDescent="0.2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90"/>
      <c r="AH2349" s="4"/>
      <c r="AI2349" s="4"/>
      <c r="AJ2349" s="90"/>
      <c r="AK2349" s="4"/>
      <c r="AL2349" s="4"/>
      <c r="AM2349" s="4"/>
      <c r="AN2349" s="4"/>
    </row>
    <row r="2350" spans="1:40" x14ac:dyDescent="0.2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90"/>
      <c r="AH2350" s="4"/>
      <c r="AI2350" s="4"/>
      <c r="AJ2350" s="90"/>
      <c r="AK2350" s="4"/>
      <c r="AL2350" s="4"/>
      <c r="AM2350" s="4"/>
      <c r="AN2350" s="4"/>
    </row>
    <row r="2351" spans="1:40" x14ac:dyDescent="0.2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90"/>
      <c r="AH2351" s="4"/>
      <c r="AI2351" s="4"/>
      <c r="AJ2351" s="90"/>
      <c r="AK2351" s="4"/>
      <c r="AL2351" s="4"/>
      <c r="AM2351" s="4"/>
      <c r="AN2351" s="4"/>
    </row>
    <row r="2352" spans="1:40" x14ac:dyDescent="0.2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90"/>
      <c r="AH2352" s="4"/>
      <c r="AI2352" s="4"/>
      <c r="AJ2352" s="90"/>
      <c r="AK2352" s="4"/>
      <c r="AL2352" s="4"/>
      <c r="AM2352" s="4"/>
      <c r="AN2352" s="4"/>
    </row>
    <row r="2353" spans="1:40" x14ac:dyDescent="0.2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90"/>
      <c r="AH2353" s="4"/>
      <c r="AI2353" s="4"/>
      <c r="AJ2353" s="90"/>
      <c r="AK2353" s="4"/>
      <c r="AL2353" s="4"/>
      <c r="AM2353" s="4"/>
      <c r="AN2353" s="4"/>
    </row>
    <row r="2354" spans="1:40" x14ac:dyDescent="0.2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90"/>
      <c r="AH2354" s="4"/>
      <c r="AI2354" s="4"/>
      <c r="AJ2354" s="90"/>
      <c r="AK2354" s="4"/>
      <c r="AL2354" s="4"/>
      <c r="AM2354" s="4"/>
      <c r="AN2354" s="4"/>
    </row>
    <row r="2355" spans="1:40" x14ac:dyDescent="0.2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90"/>
      <c r="AH2355" s="4"/>
      <c r="AI2355" s="4"/>
      <c r="AJ2355" s="90"/>
      <c r="AK2355" s="4"/>
      <c r="AL2355" s="4"/>
      <c r="AM2355" s="4"/>
      <c r="AN2355" s="4"/>
    </row>
    <row r="2356" spans="1:40" x14ac:dyDescent="0.2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90"/>
      <c r="AH2356" s="4"/>
      <c r="AI2356" s="4"/>
      <c r="AJ2356" s="90"/>
      <c r="AK2356" s="4"/>
      <c r="AL2356" s="4"/>
      <c r="AM2356" s="4"/>
      <c r="AN2356" s="4"/>
    </row>
    <row r="2357" spans="1:40" x14ac:dyDescent="0.2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90"/>
      <c r="AH2357" s="4"/>
      <c r="AI2357" s="4"/>
      <c r="AJ2357" s="90"/>
      <c r="AK2357" s="4"/>
      <c r="AL2357" s="4"/>
      <c r="AM2357" s="4"/>
      <c r="AN2357" s="4"/>
    </row>
    <row r="2358" spans="1:40" x14ac:dyDescent="0.2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90"/>
      <c r="AH2358" s="4"/>
      <c r="AI2358" s="4"/>
      <c r="AJ2358" s="90"/>
      <c r="AK2358" s="4"/>
      <c r="AL2358" s="4"/>
      <c r="AM2358" s="4"/>
      <c r="AN2358" s="4"/>
    </row>
    <row r="2359" spans="1:40" x14ac:dyDescent="0.2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90"/>
      <c r="AH2359" s="4"/>
      <c r="AI2359" s="4"/>
      <c r="AJ2359" s="90"/>
      <c r="AK2359" s="4"/>
      <c r="AL2359" s="4"/>
      <c r="AM2359" s="4"/>
      <c r="AN2359" s="4"/>
    </row>
    <row r="2360" spans="1:40" x14ac:dyDescent="0.2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90"/>
      <c r="AH2360" s="4"/>
      <c r="AI2360" s="4"/>
      <c r="AJ2360" s="90"/>
      <c r="AK2360" s="4"/>
      <c r="AL2360" s="4"/>
      <c r="AM2360" s="4"/>
      <c r="AN2360" s="4"/>
    </row>
    <row r="2361" spans="1:40" x14ac:dyDescent="0.2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90"/>
      <c r="AH2361" s="4"/>
      <c r="AI2361" s="4"/>
      <c r="AJ2361" s="90"/>
      <c r="AK2361" s="4"/>
      <c r="AL2361" s="4"/>
      <c r="AM2361" s="4"/>
      <c r="AN2361" s="4"/>
    </row>
    <row r="2362" spans="1:40" x14ac:dyDescent="0.2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90"/>
      <c r="AH2362" s="4"/>
      <c r="AI2362" s="4"/>
      <c r="AJ2362" s="90"/>
      <c r="AK2362" s="4"/>
      <c r="AL2362" s="4"/>
      <c r="AM2362" s="4"/>
      <c r="AN2362" s="4"/>
    </row>
    <row r="2363" spans="1:40" x14ac:dyDescent="0.2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90"/>
      <c r="AH2363" s="4"/>
      <c r="AI2363" s="4"/>
      <c r="AJ2363" s="90"/>
      <c r="AK2363" s="4"/>
      <c r="AL2363" s="4"/>
      <c r="AM2363" s="4"/>
      <c r="AN2363" s="4"/>
    </row>
    <row r="2364" spans="1:40" x14ac:dyDescent="0.2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90"/>
      <c r="AH2364" s="4"/>
      <c r="AI2364" s="4"/>
      <c r="AJ2364" s="90"/>
      <c r="AK2364" s="4"/>
      <c r="AL2364" s="4"/>
      <c r="AM2364" s="4"/>
      <c r="AN2364" s="4"/>
    </row>
    <row r="2365" spans="1:40" x14ac:dyDescent="0.2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90"/>
      <c r="AH2365" s="4"/>
      <c r="AI2365" s="4"/>
      <c r="AJ2365" s="90"/>
      <c r="AK2365" s="4"/>
      <c r="AL2365" s="4"/>
      <c r="AM2365" s="4"/>
      <c r="AN2365" s="4"/>
    </row>
    <row r="2366" spans="1:40" x14ac:dyDescent="0.2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90"/>
      <c r="AH2366" s="4"/>
      <c r="AI2366" s="4"/>
      <c r="AJ2366" s="90"/>
      <c r="AK2366" s="4"/>
      <c r="AL2366" s="4"/>
      <c r="AM2366" s="4"/>
      <c r="AN2366" s="4"/>
    </row>
    <row r="2367" spans="1:40" x14ac:dyDescent="0.2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90"/>
      <c r="AH2367" s="4"/>
      <c r="AI2367" s="4"/>
      <c r="AJ2367" s="90"/>
      <c r="AK2367" s="4"/>
      <c r="AL2367" s="4"/>
      <c r="AM2367" s="4"/>
      <c r="AN2367" s="4"/>
    </row>
    <row r="2368" spans="1:40" x14ac:dyDescent="0.2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90"/>
      <c r="AH2368" s="4"/>
      <c r="AI2368" s="4"/>
      <c r="AJ2368" s="90"/>
      <c r="AK2368" s="4"/>
      <c r="AL2368" s="4"/>
      <c r="AM2368" s="4"/>
      <c r="AN2368" s="4"/>
    </row>
    <row r="2369" spans="1:40" x14ac:dyDescent="0.2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90"/>
      <c r="AH2369" s="4"/>
      <c r="AI2369" s="4"/>
      <c r="AJ2369" s="90"/>
      <c r="AK2369" s="4"/>
      <c r="AL2369" s="4"/>
      <c r="AM2369" s="4"/>
      <c r="AN2369" s="4"/>
    </row>
    <row r="2370" spans="1:40" x14ac:dyDescent="0.2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90"/>
      <c r="AH2370" s="4"/>
      <c r="AI2370" s="4"/>
      <c r="AJ2370" s="90"/>
      <c r="AK2370" s="4"/>
      <c r="AL2370" s="4"/>
      <c r="AM2370" s="4"/>
      <c r="AN2370" s="4"/>
    </row>
    <row r="2371" spans="1:40" x14ac:dyDescent="0.2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90"/>
      <c r="AH2371" s="4"/>
      <c r="AI2371" s="4"/>
      <c r="AJ2371" s="90"/>
      <c r="AK2371" s="4"/>
      <c r="AL2371" s="4"/>
      <c r="AM2371" s="4"/>
      <c r="AN2371" s="4"/>
    </row>
    <row r="2372" spans="1:40" x14ac:dyDescent="0.2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90"/>
      <c r="AH2372" s="4"/>
      <c r="AI2372" s="4"/>
      <c r="AJ2372" s="90"/>
      <c r="AK2372" s="4"/>
      <c r="AL2372" s="4"/>
      <c r="AM2372" s="4"/>
      <c r="AN2372" s="4"/>
    </row>
    <row r="2373" spans="1:40" x14ac:dyDescent="0.2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90"/>
      <c r="AH2373" s="4"/>
      <c r="AI2373" s="4"/>
      <c r="AJ2373" s="90"/>
      <c r="AK2373" s="4"/>
      <c r="AL2373" s="4"/>
      <c r="AM2373" s="4"/>
      <c r="AN2373" s="4"/>
    </row>
    <row r="2374" spans="1:40" x14ac:dyDescent="0.2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90"/>
      <c r="AH2374" s="4"/>
      <c r="AI2374" s="4"/>
      <c r="AJ2374" s="90"/>
      <c r="AK2374" s="4"/>
      <c r="AL2374" s="4"/>
      <c r="AM2374" s="4"/>
      <c r="AN2374" s="4"/>
    </row>
    <row r="2375" spans="1:40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90"/>
      <c r="AH2375" s="4"/>
      <c r="AI2375" s="4"/>
      <c r="AJ2375" s="90"/>
      <c r="AK2375" s="4"/>
      <c r="AL2375" s="4"/>
      <c r="AM2375" s="4"/>
      <c r="AN2375" s="4"/>
    </row>
    <row r="2376" spans="1:40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90"/>
      <c r="AH2376" s="4"/>
      <c r="AI2376" s="4"/>
      <c r="AJ2376" s="90"/>
      <c r="AK2376" s="4"/>
      <c r="AL2376" s="4"/>
      <c r="AM2376" s="4"/>
      <c r="AN2376" s="4"/>
    </row>
    <row r="2377" spans="1:40" x14ac:dyDescent="0.2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90"/>
      <c r="AH2377" s="4"/>
      <c r="AI2377" s="4"/>
      <c r="AJ2377" s="90"/>
      <c r="AK2377" s="4"/>
      <c r="AL2377" s="4"/>
      <c r="AM2377" s="4"/>
      <c r="AN2377" s="4"/>
    </row>
    <row r="2378" spans="1:40" x14ac:dyDescent="0.2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90"/>
      <c r="AH2378" s="4"/>
      <c r="AI2378" s="4"/>
      <c r="AJ2378" s="90"/>
      <c r="AK2378" s="4"/>
      <c r="AL2378" s="4"/>
      <c r="AM2378" s="4"/>
      <c r="AN2378" s="4"/>
    </row>
    <row r="2379" spans="1:40" x14ac:dyDescent="0.2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90"/>
      <c r="AH2379" s="4"/>
      <c r="AI2379" s="4"/>
      <c r="AJ2379" s="90"/>
      <c r="AK2379" s="4"/>
      <c r="AL2379" s="4"/>
      <c r="AM2379" s="4"/>
      <c r="AN2379" s="4"/>
    </row>
    <row r="2380" spans="1:40" x14ac:dyDescent="0.2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90"/>
      <c r="AH2380" s="4"/>
      <c r="AI2380" s="4"/>
      <c r="AJ2380" s="90"/>
      <c r="AK2380" s="4"/>
      <c r="AL2380" s="4"/>
      <c r="AM2380" s="4"/>
      <c r="AN2380" s="4"/>
    </row>
    <row r="2381" spans="1:40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90"/>
      <c r="AH2381" s="4"/>
      <c r="AI2381" s="4"/>
      <c r="AJ2381" s="90"/>
      <c r="AK2381" s="4"/>
      <c r="AL2381" s="4"/>
      <c r="AM2381" s="4"/>
      <c r="AN2381" s="4"/>
    </row>
    <row r="2382" spans="1:40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90"/>
      <c r="AH2382" s="4"/>
      <c r="AI2382" s="4"/>
      <c r="AJ2382" s="90"/>
      <c r="AK2382" s="4"/>
      <c r="AL2382" s="4"/>
      <c r="AM2382" s="4"/>
      <c r="AN2382" s="4"/>
    </row>
    <row r="2383" spans="1:40" x14ac:dyDescent="0.2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90"/>
      <c r="AH2383" s="4"/>
      <c r="AI2383" s="4"/>
      <c r="AJ2383" s="90"/>
      <c r="AK2383" s="4"/>
      <c r="AL2383" s="4"/>
      <c r="AM2383" s="4"/>
      <c r="AN2383" s="4"/>
    </row>
    <row r="2384" spans="1:40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90"/>
      <c r="AH2384" s="4"/>
      <c r="AI2384" s="4"/>
      <c r="AJ2384" s="90"/>
      <c r="AK2384" s="4"/>
      <c r="AL2384" s="4"/>
      <c r="AM2384" s="4"/>
      <c r="AN2384" s="4"/>
    </row>
    <row r="2385" spans="1:40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90"/>
      <c r="AH2385" s="4"/>
      <c r="AI2385" s="4"/>
      <c r="AJ2385" s="90"/>
      <c r="AK2385" s="4"/>
      <c r="AL2385" s="4"/>
      <c r="AM2385" s="4"/>
      <c r="AN2385" s="4"/>
    </row>
    <row r="2386" spans="1:40" x14ac:dyDescent="0.2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90"/>
      <c r="AH2386" s="4"/>
      <c r="AI2386" s="4"/>
      <c r="AJ2386" s="90"/>
      <c r="AK2386" s="4"/>
      <c r="AL2386" s="4"/>
      <c r="AM2386" s="4"/>
      <c r="AN2386" s="4"/>
    </row>
    <row r="2387" spans="1:40" x14ac:dyDescent="0.2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90"/>
      <c r="AH2387" s="4"/>
      <c r="AI2387" s="4"/>
      <c r="AJ2387" s="90"/>
      <c r="AK2387" s="4"/>
      <c r="AL2387" s="4"/>
      <c r="AM2387" s="4"/>
      <c r="AN2387" s="4"/>
    </row>
    <row r="2388" spans="1:40" x14ac:dyDescent="0.2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90"/>
      <c r="AH2388" s="4"/>
      <c r="AI2388" s="4"/>
      <c r="AJ2388" s="90"/>
      <c r="AK2388" s="4"/>
      <c r="AL2388" s="4"/>
      <c r="AM2388" s="4"/>
      <c r="AN2388" s="4"/>
    </row>
    <row r="2389" spans="1:40" x14ac:dyDescent="0.2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90"/>
      <c r="AH2389" s="4"/>
      <c r="AI2389" s="4"/>
      <c r="AJ2389" s="90"/>
      <c r="AK2389" s="4"/>
      <c r="AL2389" s="4"/>
      <c r="AM2389" s="4"/>
      <c r="AN2389" s="4"/>
    </row>
    <row r="2390" spans="1:40" x14ac:dyDescent="0.2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90"/>
      <c r="AH2390" s="4"/>
      <c r="AI2390" s="4"/>
      <c r="AJ2390" s="90"/>
      <c r="AK2390" s="4"/>
      <c r="AL2390" s="4"/>
      <c r="AM2390" s="4"/>
      <c r="AN2390" s="4"/>
    </row>
    <row r="2391" spans="1:40" x14ac:dyDescent="0.2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90"/>
      <c r="AH2391" s="4"/>
      <c r="AI2391" s="4"/>
      <c r="AJ2391" s="90"/>
      <c r="AK2391" s="4"/>
      <c r="AL2391" s="4"/>
      <c r="AM2391" s="4"/>
      <c r="AN2391" s="4"/>
    </row>
    <row r="2392" spans="1:40" x14ac:dyDescent="0.2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90"/>
      <c r="AH2392" s="4"/>
      <c r="AI2392" s="4"/>
      <c r="AJ2392" s="90"/>
      <c r="AK2392" s="4"/>
      <c r="AL2392" s="4"/>
      <c r="AM2392" s="4"/>
      <c r="AN2392" s="4"/>
    </row>
    <row r="2393" spans="1:40" x14ac:dyDescent="0.2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90"/>
      <c r="AH2393" s="4"/>
      <c r="AI2393" s="4"/>
      <c r="AJ2393" s="90"/>
      <c r="AK2393" s="4"/>
      <c r="AL2393" s="4"/>
      <c r="AM2393" s="4"/>
      <c r="AN2393" s="4"/>
    </row>
    <row r="2394" spans="1:40" x14ac:dyDescent="0.2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90"/>
      <c r="AH2394" s="4"/>
      <c r="AI2394" s="4"/>
      <c r="AJ2394" s="90"/>
      <c r="AK2394" s="4"/>
      <c r="AL2394" s="4"/>
      <c r="AM2394" s="4"/>
      <c r="AN2394" s="4"/>
    </row>
    <row r="2395" spans="1:40" x14ac:dyDescent="0.2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90"/>
      <c r="AH2395" s="4"/>
      <c r="AI2395" s="4"/>
      <c r="AJ2395" s="90"/>
      <c r="AK2395" s="4"/>
      <c r="AL2395" s="4"/>
      <c r="AM2395" s="4"/>
      <c r="AN2395" s="4"/>
    </row>
    <row r="2396" spans="1:40" x14ac:dyDescent="0.2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90"/>
      <c r="AH2396" s="4"/>
      <c r="AI2396" s="4"/>
      <c r="AJ2396" s="90"/>
      <c r="AK2396" s="4"/>
      <c r="AL2396" s="4"/>
      <c r="AM2396" s="4"/>
      <c r="AN2396" s="4"/>
    </row>
    <row r="2397" spans="1:40" x14ac:dyDescent="0.2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90"/>
      <c r="AH2397" s="4"/>
      <c r="AI2397" s="4"/>
      <c r="AJ2397" s="90"/>
      <c r="AK2397" s="4"/>
      <c r="AL2397" s="4"/>
      <c r="AM2397" s="4"/>
      <c r="AN2397" s="4"/>
    </row>
    <row r="2398" spans="1:40" x14ac:dyDescent="0.2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90"/>
      <c r="AH2398" s="4"/>
      <c r="AI2398" s="4"/>
      <c r="AJ2398" s="90"/>
      <c r="AK2398" s="4"/>
      <c r="AL2398" s="4"/>
      <c r="AM2398" s="4"/>
      <c r="AN2398" s="4"/>
    </row>
    <row r="2399" spans="1:40" x14ac:dyDescent="0.2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90"/>
      <c r="AH2399" s="4"/>
      <c r="AI2399" s="4"/>
      <c r="AJ2399" s="90"/>
      <c r="AK2399" s="4"/>
      <c r="AL2399" s="4"/>
      <c r="AM2399" s="4"/>
      <c r="AN2399" s="4"/>
    </row>
    <row r="2400" spans="1:40" x14ac:dyDescent="0.2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90"/>
      <c r="AH2400" s="4"/>
      <c r="AI2400" s="4"/>
      <c r="AJ2400" s="90"/>
      <c r="AK2400" s="4"/>
      <c r="AL2400" s="4"/>
      <c r="AM2400" s="4"/>
      <c r="AN2400" s="4"/>
    </row>
    <row r="2401" spans="1:40" x14ac:dyDescent="0.2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90"/>
      <c r="AH2401" s="4"/>
      <c r="AI2401" s="4"/>
      <c r="AJ2401" s="90"/>
      <c r="AK2401" s="4"/>
      <c r="AL2401" s="4"/>
      <c r="AM2401" s="4"/>
      <c r="AN2401" s="4"/>
    </row>
    <row r="2402" spans="1:40" x14ac:dyDescent="0.2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90"/>
      <c r="AH2402" s="4"/>
      <c r="AI2402" s="4"/>
      <c r="AJ2402" s="90"/>
      <c r="AK2402" s="4"/>
      <c r="AL2402" s="4"/>
      <c r="AM2402" s="4"/>
      <c r="AN2402" s="4"/>
    </row>
    <row r="2403" spans="1:40" x14ac:dyDescent="0.2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90"/>
      <c r="AH2403" s="4"/>
      <c r="AI2403" s="4"/>
      <c r="AJ2403" s="90"/>
      <c r="AK2403" s="4"/>
      <c r="AL2403" s="4"/>
      <c r="AM2403" s="4"/>
      <c r="AN2403" s="4"/>
    </row>
    <row r="2404" spans="1:40" x14ac:dyDescent="0.2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90"/>
      <c r="AH2404" s="4"/>
      <c r="AI2404" s="4"/>
      <c r="AJ2404" s="90"/>
      <c r="AK2404" s="4"/>
      <c r="AL2404" s="4"/>
      <c r="AM2404" s="4"/>
      <c r="AN2404" s="4"/>
    </row>
    <row r="2405" spans="1:40" x14ac:dyDescent="0.2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90"/>
      <c r="AH2405" s="4"/>
      <c r="AI2405" s="4"/>
      <c r="AJ2405" s="90"/>
      <c r="AK2405" s="4"/>
      <c r="AL2405" s="4"/>
      <c r="AM2405" s="4"/>
      <c r="AN2405" s="4"/>
    </row>
    <row r="2406" spans="1:40" x14ac:dyDescent="0.2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90"/>
      <c r="AH2406" s="4"/>
      <c r="AI2406" s="4"/>
      <c r="AJ2406" s="90"/>
      <c r="AK2406" s="4"/>
      <c r="AL2406" s="4"/>
      <c r="AM2406" s="4"/>
      <c r="AN2406" s="4"/>
    </row>
    <row r="2407" spans="1:40" x14ac:dyDescent="0.2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90"/>
      <c r="AH2407" s="4"/>
      <c r="AI2407" s="4"/>
      <c r="AJ2407" s="90"/>
      <c r="AK2407" s="4"/>
      <c r="AL2407" s="4"/>
      <c r="AM2407" s="4"/>
      <c r="AN2407" s="4"/>
    </row>
    <row r="2408" spans="1:40" x14ac:dyDescent="0.2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90"/>
      <c r="AH2408" s="4"/>
      <c r="AI2408" s="4"/>
      <c r="AJ2408" s="90"/>
      <c r="AK2408" s="4"/>
      <c r="AL2408" s="4"/>
      <c r="AM2408" s="4"/>
      <c r="AN2408" s="4"/>
    </row>
    <row r="2409" spans="1:40" x14ac:dyDescent="0.2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90"/>
      <c r="AH2409" s="4"/>
      <c r="AI2409" s="4"/>
      <c r="AJ2409" s="90"/>
      <c r="AK2409" s="4"/>
      <c r="AL2409" s="4"/>
      <c r="AM2409" s="4"/>
      <c r="AN2409" s="4"/>
    </row>
    <row r="2410" spans="1:40" x14ac:dyDescent="0.2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90"/>
      <c r="AH2410" s="4"/>
      <c r="AI2410" s="4"/>
      <c r="AJ2410" s="90"/>
      <c r="AK2410" s="4"/>
      <c r="AL2410" s="4"/>
      <c r="AM2410" s="4"/>
      <c r="AN2410" s="4"/>
    </row>
    <row r="2411" spans="1:40" x14ac:dyDescent="0.2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90"/>
      <c r="AH2411" s="4"/>
      <c r="AI2411" s="4"/>
      <c r="AJ2411" s="90"/>
      <c r="AK2411" s="4"/>
      <c r="AL2411" s="4"/>
      <c r="AM2411" s="4"/>
      <c r="AN2411" s="4"/>
    </row>
    <row r="2412" spans="1:40" x14ac:dyDescent="0.2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90"/>
      <c r="AH2412" s="4"/>
      <c r="AI2412" s="4"/>
      <c r="AJ2412" s="90"/>
      <c r="AK2412" s="4"/>
      <c r="AL2412" s="4"/>
      <c r="AM2412" s="4"/>
      <c r="AN2412" s="4"/>
    </row>
    <row r="2413" spans="1:40" x14ac:dyDescent="0.2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90"/>
      <c r="AH2413" s="4"/>
      <c r="AI2413" s="4"/>
      <c r="AJ2413" s="90"/>
      <c r="AK2413" s="4"/>
      <c r="AL2413" s="4"/>
      <c r="AM2413" s="4"/>
      <c r="AN2413" s="4"/>
    </row>
    <row r="2414" spans="1:40" x14ac:dyDescent="0.2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90"/>
      <c r="AH2414" s="4"/>
      <c r="AI2414" s="4"/>
      <c r="AJ2414" s="90"/>
      <c r="AK2414" s="4"/>
      <c r="AL2414" s="4"/>
      <c r="AM2414" s="4"/>
      <c r="AN2414" s="4"/>
    </row>
    <row r="2415" spans="1:40" x14ac:dyDescent="0.2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90"/>
      <c r="AH2415" s="4"/>
      <c r="AI2415" s="4"/>
      <c r="AJ2415" s="90"/>
      <c r="AK2415" s="4"/>
      <c r="AL2415" s="4"/>
      <c r="AM2415" s="4"/>
      <c r="AN2415" s="4"/>
    </row>
    <row r="2416" spans="1:40" x14ac:dyDescent="0.2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90"/>
      <c r="AH2416" s="4"/>
      <c r="AI2416" s="4"/>
      <c r="AJ2416" s="90"/>
      <c r="AK2416" s="4"/>
      <c r="AL2416" s="4"/>
      <c r="AM2416" s="4"/>
      <c r="AN2416" s="4"/>
    </row>
    <row r="2417" spans="1:40" x14ac:dyDescent="0.2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90"/>
      <c r="AH2417" s="4"/>
      <c r="AI2417" s="4"/>
      <c r="AJ2417" s="90"/>
      <c r="AK2417" s="4"/>
      <c r="AL2417" s="4"/>
      <c r="AM2417" s="4"/>
      <c r="AN2417" s="4"/>
    </row>
    <row r="2418" spans="1:40" x14ac:dyDescent="0.2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90"/>
      <c r="AH2418" s="4"/>
      <c r="AI2418" s="4"/>
      <c r="AJ2418" s="90"/>
      <c r="AK2418" s="4"/>
      <c r="AL2418" s="4"/>
      <c r="AM2418" s="4"/>
      <c r="AN2418" s="4"/>
    </row>
    <row r="2419" spans="1:40" x14ac:dyDescent="0.2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90"/>
      <c r="AH2419" s="4"/>
      <c r="AI2419" s="4"/>
      <c r="AJ2419" s="90"/>
      <c r="AK2419" s="4"/>
      <c r="AL2419" s="4"/>
      <c r="AM2419" s="4"/>
      <c r="AN2419" s="4"/>
    </row>
    <row r="2420" spans="1:40" x14ac:dyDescent="0.2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90"/>
      <c r="AH2420" s="4"/>
      <c r="AI2420" s="4"/>
      <c r="AJ2420" s="90"/>
      <c r="AK2420" s="4"/>
      <c r="AL2420" s="4"/>
      <c r="AM2420" s="4"/>
      <c r="AN2420" s="4"/>
    </row>
    <row r="2421" spans="1:40" x14ac:dyDescent="0.2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90"/>
      <c r="AH2421" s="4"/>
      <c r="AI2421" s="4"/>
      <c r="AJ2421" s="90"/>
      <c r="AK2421" s="4"/>
      <c r="AL2421" s="4"/>
      <c r="AM2421" s="4"/>
      <c r="AN2421" s="4"/>
    </row>
    <row r="2422" spans="1:40" x14ac:dyDescent="0.2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90"/>
      <c r="AH2422" s="4"/>
      <c r="AI2422" s="4"/>
      <c r="AJ2422" s="90"/>
      <c r="AK2422" s="4"/>
      <c r="AL2422" s="4"/>
      <c r="AM2422" s="4"/>
      <c r="AN2422" s="4"/>
    </row>
    <row r="2423" spans="1:40" x14ac:dyDescent="0.2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90"/>
      <c r="AH2423" s="4"/>
      <c r="AI2423" s="4"/>
      <c r="AJ2423" s="90"/>
      <c r="AK2423" s="4"/>
      <c r="AL2423" s="4"/>
      <c r="AM2423" s="4"/>
      <c r="AN2423" s="4"/>
    </row>
    <row r="2424" spans="1:40" x14ac:dyDescent="0.2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90"/>
      <c r="AH2424" s="4"/>
      <c r="AI2424" s="4"/>
      <c r="AJ2424" s="90"/>
      <c r="AK2424" s="4"/>
      <c r="AL2424" s="4"/>
      <c r="AM2424" s="4"/>
      <c r="AN2424" s="4"/>
    </row>
    <row r="2425" spans="1:40" x14ac:dyDescent="0.2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90"/>
      <c r="AH2425" s="4"/>
      <c r="AI2425" s="4"/>
      <c r="AJ2425" s="90"/>
      <c r="AK2425" s="4"/>
      <c r="AL2425" s="4"/>
      <c r="AM2425" s="4"/>
      <c r="AN2425" s="4"/>
    </row>
    <row r="2426" spans="1:40" x14ac:dyDescent="0.2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90"/>
      <c r="AH2426" s="4"/>
      <c r="AI2426" s="4"/>
      <c r="AJ2426" s="90"/>
      <c r="AK2426" s="4"/>
      <c r="AL2426" s="4"/>
      <c r="AM2426" s="4"/>
      <c r="AN2426" s="4"/>
    </row>
    <row r="2427" spans="1:40" x14ac:dyDescent="0.2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90"/>
      <c r="AH2427" s="4"/>
      <c r="AI2427" s="4"/>
      <c r="AJ2427" s="90"/>
      <c r="AK2427" s="4"/>
      <c r="AL2427" s="4"/>
      <c r="AM2427" s="4"/>
      <c r="AN2427" s="4"/>
    </row>
    <row r="2428" spans="1:40" x14ac:dyDescent="0.2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90"/>
      <c r="AH2428" s="4"/>
      <c r="AI2428" s="4"/>
      <c r="AJ2428" s="90"/>
      <c r="AK2428" s="4"/>
      <c r="AL2428" s="4"/>
      <c r="AM2428" s="4"/>
      <c r="AN2428" s="4"/>
    </row>
    <row r="2429" spans="1:40" x14ac:dyDescent="0.2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90"/>
      <c r="AH2429" s="4"/>
      <c r="AI2429" s="4"/>
      <c r="AJ2429" s="90"/>
      <c r="AK2429" s="4"/>
      <c r="AL2429" s="4"/>
      <c r="AM2429" s="4"/>
      <c r="AN2429" s="4"/>
    </row>
    <row r="2430" spans="1:40" x14ac:dyDescent="0.2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90"/>
      <c r="AH2430" s="4"/>
      <c r="AI2430" s="4"/>
      <c r="AJ2430" s="90"/>
      <c r="AK2430" s="4"/>
      <c r="AL2430" s="4"/>
      <c r="AM2430" s="4"/>
      <c r="AN2430" s="4"/>
    </row>
    <row r="2431" spans="1:40" x14ac:dyDescent="0.2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90"/>
      <c r="AH2431" s="4"/>
      <c r="AI2431" s="4"/>
      <c r="AJ2431" s="90"/>
      <c r="AK2431" s="4"/>
      <c r="AL2431" s="4"/>
      <c r="AM2431" s="4"/>
      <c r="AN2431" s="4"/>
    </row>
    <row r="2432" spans="1:40" x14ac:dyDescent="0.2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90"/>
      <c r="AH2432" s="4"/>
      <c r="AI2432" s="4"/>
      <c r="AJ2432" s="90"/>
      <c r="AK2432" s="4"/>
      <c r="AL2432" s="4"/>
      <c r="AM2432" s="4"/>
      <c r="AN2432" s="4"/>
    </row>
    <row r="2433" spans="1:40" x14ac:dyDescent="0.2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90"/>
      <c r="AH2433" s="4"/>
      <c r="AI2433" s="4"/>
      <c r="AJ2433" s="90"/>
      <c r="AK2433" s="4"/>
      <c r="AL2433" s="4"/>
      <c r="AM2433" s="4"/>
      <c r="AN2433" s="4"/>
    </row>
    <row r="2434" spans="1:40" x14ac:dyDescent="0.2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90"/>
      <c r="AH2434" s="4"/>
      <c r="AI2434" s="4"/>
      <c r="AJ2434" s="90"/>
      <c r="AK2434" s="4"/>
      <c r="AL2434" s="4"/>
      <c r="AM2434" s="4"/>
      <c r="AN2434" s="4"/>
    </row>
    <row r="2435" spans="1:40" x14ac:dyDescent="0.2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90"/>
      <c r="AH2435" s="4"/>
      <c r="AI2435" s="4"/>
      <c r="AJ2435" s="90"/>
      <c r="AK2435" s="4"/>
      <c r="AL2435" s="4"/>
      <c r="AM2435" s="4"/>
      <c r="AN2435" s="4"/>
    </row>
    <row r="2436" spans="1:40" x14ac:dyDescent="0.2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90"/>
      <c r="AH2436" s="4"/>
      <c r="AI2436" s="4"/>
      <c r="AJ2436" s="90"/>
      <c r="AK2436" s="4"/>
      <c r="AL2436" s="4"/>
      <c r="AM2436" s="4"/>
      <c r="AN2436" s="4"/>
    </row>
    <row r="2437" spans="1:40" x14ac:dyDescent="0.2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90"/>
      <c r="AH2437" s="4"/>
      <c r="AI2437" s="4"/>
      <c r="AJ2437" s="90"/>
      <c r="AK2437" s="4"/>
      <c r="AL2437" s="4"/>
      <c r="AM2437" s="4"/>
      <c r="AN2437" s="4"/>
    </row>
    <row r="2438" spans="1:40" x14ac:dyDescent="0.2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90"/>
      <c r="AH2438" s="4"/>
      <c r="AI2438" s="4"/>
      <c r="AJ2438" s="90"/>
      <c r="AK2438" s="4"/>
      <c r="AL2438" s="4"/>
      <c r="AM2438" s="4"/>
      <c r="AN2438" s="4"/>
    </row>
    <row r="2439" spans="1:40" x14ac:dyDescent="0.2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90"/>
      <c r="AH2439" s="4"/>
      <c r="AI2439" s="4"/>
      <c r="AJ2439" s="90"/>
      <c r="AK2439" s="4"/>
      <c r="AL2439" s="4"/>
      <c r="AM2439" s="4"/>
      <c r="AN2439" s="4"/>
    </row>
    <row r="2440" spans="1:40" x14ac:dyDescent="0.2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90"/>
      <c r="AH2440" s="4"/>
      <c r="AI2440" s="4"/>
      <c r="AJ2440" s="90"/>
      <c r="AK2440" s="4"/>
      <c r="AL2440" s="4"/>
      <c r="AM2440" s="4"/>
      <c r="AN2440" s="4"/>
    </row>
    <row r="2441" spans="1:40" x14ac:dyDescent="0.2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90"/>
      <c r="AH2441" s="4"/>
      <c r="AI2441" s="4"/>
      <c r="AJ2441" s="90"/>
      <c r="AK2441" s="4"/>
      <c r="AL2441" s="4"/>
      <c r="AM2441" s="4"/>
      <c r="AN2441" s="4"/>
    </row>
    <row r="2442" spans="1:40" x14ac:dyDescent="0.2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90"/>
      <c r="AH2442" s="4"/>
      <c r="AI2442" s="4"/>
      <c r="AJ2442" s="90"/>
      <c r="AK2442" s="4"/>
      <c r="AL2442" s="4"/>
      <c r="AM2442" s="4"/>
      <c r="AN2442" s="4"/>
    </row>
    <row r="2443" spans="1:40" x14ac:dyDescent="0.2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90"/>
      <c r="AH2443" s="4"/>
      <c r="AI2443" s="4"/>
      <c r="AJ2443" s="90"/>
      <c r="AK2443" s="4"/>
      <c r="AL2443" s="4"/>
      <c r="AM2443" s="4"/>
      <c r="AN2443" s="4"/>
    </row>
    <row r="2444" spans="1:40" x14ac:dyDescent="0.2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90"/>
      <c r="AH2444" s="4"/>
      <c r="AI2444" s="4"/>
      <c r="AJ2444" s="90"/>
      <c r="AK2444" s="4"/>
      <c r="AL2444" s="4"/>
      <c r="AM2444" s="4"/>
      <c r="AN2444" s="4"/>
    </row>
    <row r="2445" spans="1:40" x14ac:dyDescent="0.2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90"/>
      <c r="AH2445" s="4"/>
      <c r="AI2445" s="4"/>
      <c r="AJ2445" s="90"/>
      <c r="AK2445" s="4"/>
      <c r="AL2445" s="4"/>
      <c r="AM2445" s="4"/>
      <c r="AN2445" s="4"/>
    </row>
    <row r="2446" spans="1:40" x14ac:dyDescent="0.2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90"/>
      <c r="AH2446" s="4"/>
      <c r="AI2446" s="4"/>
      <c r="AJ2446" s="90"/>
      <c r="AK2446" s="4"/>
      <c r="AL2446" s="4"/>
      <c r="AM2446" s="4"/>
      <c r="AN2446" s="4"/>
    </row>
    <row r="2447" spans="1:40" x14ac:dyDescent="0.2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90"/>
      <c r="AH2447" s="4"/>
      <c r="AI2447" s="4"/>
      <c r="AJ2447" s="90"/>
      <c r="AK2447" s="4"/>
      <c r="AL2447" s="4"/>
      <c r="AM2447" s="4"/>
      <c r="AN2447" s="4"/>
    </row>
    <row r="2448" spans="1:40" x14ac:dyDescent="0.2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90"/>
      <c r="AH2448" s="4"/>
      <c r="AI2448" s="4"/>
      <c r="AJ2448" s="90"/>
      <c r="AK2448" s="4"/>
      <c r="AL2448" s="4"/>
      <c r="AM2448" s="4"/>
      <c r="AN2448" s="4"/>
    </row>
    <row r="2449" spans="1:40" x14ac:dyDescent="0.2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90"/>
      <c r="AH2449" s="4"/>
      <c r="AI2449" s="4"/>
      <c r="AJ2449" s="90"/>
      <c r="AK2449" s="4"/>
      <c r="AL2449" s="4"/>
      <c r="AM2449" s="4"/>
      <c r="AN2449" s="4"/>
    </row>
    <row r="2450" spans="1:40" x14ac:dyDescent="0.2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90"/>
      <c r="AH2450" s="4"/>
      <c r="AI2450" s="4"/>
      <c r="AJ2450" s="90"/>
      <c r="AK2450" s="4"/>
      <c r="AL2450" s="4"/>
      <c r="AM2450" s="4"/>
      <c r="AN2450" s="4"/>
    </row>
    <row r="2451" spans="1:40" x14ac:dyDescent="0.2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90"/>
      <c r="AH2451" s="4"/>
      <c r="AI2451" s="4"/>
      <c r="AJ2451" s="90"/>
      <c r="AK2451" s="4"/>
      <c r="AL2451" s="4"/>
      <c r="AM2451" s="4"/>
      <c r="AN2451" s="4"/>
    </row>
    <row r="2452" spans="1:40" x14ac:dyDescent="0.2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90"/>
      <c r="AH2452" s="4"/>
      <c r="AI2452" s="4"/>
      <c r="AJ2452" s="90"/>
      <c r="AK2452" s="4"/>
      <c r="AL2452" s="4"/>
      <c r="AM2452" s="4"/>
      <c r="AN2452" s="4"/>
    </row>
    <row r="2453" spans="1:40" x14ac:dyDescent="0.2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90"/>
      <c r="AH2453" s="4"/>
      <c r="AI2453" s="4"/>
      <c r="AJ2453" s="90"/>
      <c r="AK2453" s="4"/>
      <c r="AL2453" s="4"/>
      <c r="AM2453" s="4"/>
      <c r="AN2453" s="4"/>
    </row>
    <row r="2454" spans="1:40" x14ac:dyDescent="0.2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90"/>
      <c r="AH2454" s="4"/>
      <c r="AI2454" s="4"/>
      <c r="AJ2454" s="90"/>
      <c r="AK2454" s="4"/>
      <c r="AL2454" s="4"/>
      <c r="AM2454" s="4"/>
      <c r="AN2454" s="4"/>
    </row>
    <row r="2455" spans="1:40" x14ac:dyDescent="0.2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90"/>
      <c r="AH2455" s="4"/>
      <c r="AI2455" s="4"/>
      <c r="AJ2455" s="90"/>
      <c r="AK2455" s="4"/>
      <c r="AL2455" s="4"/>
      <c r="AM2455" s="4"/>
      <c r="AN2455" s="4"/>
    </row>
    <row r="2456" spans="1:40" x14ac:dyDescent="0.2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90"/>
      <c r="AH2456" s="4"/>
      <c r="AI2456" s="4"/>
      <c r="AJ2456" s="90"/>
      <c r="AK2456" s="4"/>
      <c r="AL2456" s="4"/>
      <c r="AM2456" s="4"/>
      <c r="AN2456" s="4"/>
    </row>
    <row r="2457" spans="1:40" x14ac:dyDescent="0.2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90"/>
      <c r="AH2457" s="4"/>
      <c r="AI2457" s="4"/>
      <c r="AJ2457" s="90"/>
      <c r="AK2457" s="4"/>
      <c r="AL2457" s="4"/>
      <c r="AM2457" s="4"/>
      <c r="AN2457" s="4"/>
    </row>
    <row r="2458" spans="1:40" x14ac:dyDescent="0.2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90"/>
      <c r="AH2458" s="4"/>
      <c r="AI2458" s="4"/>
      <c r="AJ2458" s="90"/>
      <c r="AK2458" s="4"/>
      <c r="AL2458" s="4"/>
      <c r="AM2458" s="4"/>
      <c r="AN2458" s="4"/>
    </row>
    <row r="2459" spans="1:40" x14ac:dyDescent="0.2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90"/>
      <c r="AH2459" s="4"/>
      <c r="AI2459" s="4"/>
      <c r="AJ2459" s="90"/>
      <c r="AK2459" s="4"/>
      <c r="AL2459" s="4"/>
      <c r="AM2459" s="4"/>
      <c r="AN2459" s="4"/>
    </row>
    <row r="2460" spans="1:40" x14ac:dyDescent="0.2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90"/>
      <c r="AH2460" s="4"/>
      <c r="AI2460" s="4"/>
      <c r="AJ2460" s="90"/>
      <c r="AK2460" s="4"/>
      <c r="AL2460" s="4"/>
      <c r="AM2460" s="4"/>
      <c r="AN2460" s="4"/>
    </row>
    <row r="2461" spans="1:40" x14ac:dyDescent="0.2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90"/>
      <c r="AH2461" s="4"/>
      <c r="AI2461" s="4"/>
      <c r="AJ2461" s="90"/>
      <c r="AK2461" s="4"/>
      <c r="AL2461" s="4"/>
      <c r="AM2461" s="4"/>
      <c r="AN2461" s="4"/>
    </row>
    <row r="2462" spans="1:40" x14ac:dyDescent="0.2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90"/>
      <c r="AH2462" s="4"/>
      <c r="AI2462" s="4"/>
      <c r="AJ2462" s="90"/>
      <c r="AK2462" s="4"/>
      <c r="AL2462" s="4"/>
      <c r="AM2462" s="4"/>
      <c r="AN2462" s="4"/>
    </row>
    <row r="2463" spans="1:40" x14ac:dyDescent="0.2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90"/>
      <c r="AH2463" s="4"/>
      <c r="AI2463" s="4"/>
      <c r="AJ2463" s="90"/>
      <c r="AK2463" s="4"/>
      <c r="AL2463" s="4"/>
      <c r="AM2463" s="4"/>
      <c r="AN2463" s="4"/>
    </row>
    <row r="2464" spans="1:40" x14ac:dyDescent="0.2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90"/>
      <c r="AH2464" s="4"/>
      <c r="AI2464" s="4"/>
      <c r="AJ2464" s="90"/>
      <c r="AK2464" s="4"/>
      <c r="AL2464" s="4"/>
      <c r="AM2464" s="4"/>
      <c r="AN2464" s="4"/>
    </row>
    <row r="2465" spans="1:40" x14ac:dyDescent="0.2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90"/>
      <c r="AH2465" s="4"/>
      <c r="AI2465" s="4"/>
      <c r="AJ2465" s="90"/>
      <c r="AK2465" s="4"/>
      <c r="AL2465" s="4"/>
      <c r="AM2465" s="4"/>
      <c r="AN2465" s="4"/>
    </row>
    <row r="2466" spans="1:40" x14ac:dyDescent="0.2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90"/>
      <c r="AH2466" s="4"/>
      <c r="AI2466" s="4"/>
      <c r="AJ2466" s="90"/>
      <c r="AK2466" s="4"/>
      <c r="AL2466" s="4"/>
      <c r="AM2466" s="4"/>
      <c r="AN2466" s="4"/>
    </row>
    <row r="2467" spans="1:40" x14ac:dyDescent="0.2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90"/>
      <c r="AH2467" s="4"/>
      <c r="AI2467" s="4"/>
      <c r="AJ2467" s="90"/>
      <c r="AK2467" s="4"/>
      <c r="AL2467" s="4"/>
      <c r="AM2467" s="4"/>
      <c r="AN2467" s="4"/>
    </row>
    <row r="2468" spans="1:40" x14ac:dyDescent="0.2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90"/>
      <c r="AH2468" s="4"/>
      <c r="AI2468" s="4"/>
      <c r="AJ2468" s="90"/>
      <c r="AK2468" s="4"/>
      <c r="AL2468" s="4"/>
      <c r="AM2468" s="4"/>
      <c r="AN2468" s="4"/>
    </row>
    <row r="2469" spans="1:40" x14ac:dyDescent="0.2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90"/>
      <c r="AH2469" s="4"/>
      <c r="AI2469" s="4"/>
      <c r="AJ2469" s="90"/>
      <c r="AK2469" s="4"/>
      <c r="AL2469" s="4"/>
      <c r="AM2469" s="4"/>
      <c r="AN2469" s="4"/>
    </row>
    <row r="2470" spans="1:40" x14ac:dyDescent="0.2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90"/>
      <c r="AH2470" s="4"/>
      <c r="AI2470" s="4"/>
      <c r="AJ2470" s="90"/>
      <c r="AK2470" s="4"/>
      <c r="AL2470" s="4"/>
      <c r="AM2470" s="4"/>
      <c r="AN2470" s="4"/>
    </row>
    <row r="2471" spans="1:40" x14ac:dyDescent="0.2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90"/>
      <c r="AH2471" s="4"/>
      <c r="AI2471" s="4"/>
      <c r="AJ2471" s="90"/>
      <c r="AK2471" s="4"/>
      <c r="AL2471" s="4"/>
      <c r="AM2471" s="4"/>
      <c r="AN2471" s="4"/>
    </row>
    <row r="2472" spans="1:40" x14ac:dyDescent="0.2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90"/>
      <c r="AH2472" s="4"/>
      <c r="AI2472" s="4"/>
      <c r="AJ2472" s="90"/>
      <c r="AK2472" s="4"/>
      <c r="AL2472" s="4"/>
      <c r="AM2472" s="4"/>
      <c r="AN2472" s="4"/>
    </row>
    <row r="2473" spans="1:40" x14ac:dyDescent="0.2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90"/>
      <c r="AH2473" s="4"/>
      <c r="AI2473" s="4"/>
      <c r="AJ2473" s="90"/>
      <c r="AK2473" s="4"/>
      <c r="AL2473" s="4"/>
      <c r="AM2473" s="4"/>
      <c r="AN2473" s="4"/>
    </row>
    <row r="2474" spans="1:40" x14ac:dyDescent="0.2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90"/>
      <c r="AH2474" s="4"/>
      <c r="AI2474" s="4"/>
      <c r="AJ2474" s="90"/>
      <c r="AK2474" s="4"/>
      <c r="AL2474" s="4"/>
      <c r="AM2474" s="4"/>
      <c r="AN2474" s="4"/>
    </row>
    <row r="2475" spans="1:40" x14ac:dyDescent="0.2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90"/>
      <c r="AH2475" s="4"/>
      <c r="AI2475" s="4"/>
      <c r="AJ2475" s="90"/>
      <c r="AK2475" s="4"/>
      <c r="AL2475" s="4"/>
      <c r="AM2475" s="4"/>
      <c r="AN2475" s="4"/>
    </row>
    <row r="2476" spans="1:40" x14ac:dyDescent="0.2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90"/>
      <c r="AH2476" s="4"/>
      <c r="AI2476" s="4"/>
      <c r="AJ2476" s="90"/>
      <c r="AK2476" s="4"/>
      <c r="AL2476" s="4"/>
      <c r="AM2476" s="4"/>
      <c r="AN2476" s="4"/>
    </row>
    <row r="2477" spans="1:40" x14ac:dyDescent="0.2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90"/>
      <c r="AH2477" s="4"/>
      <c r="AI2477" s="4"/>
      <c r="AJ2477" s="90"/>
      <c r="AK2477" s="4"/>
      <c r="AL2477" s="4"/>
      <c r="AM2477" s="4"/>
      <c r="AN2477" s="4"/>
    </row>
    <row r="2478" spans="1:40" x14ac:dyDescent="0.2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90"/>
      <c r="AH2478" s="4"/>
      <c r="AI2478" s="4"/>
      <c r="AJ2478" s="90"/>
      <c r="AK2478" s="4"/>
      <c r="AL2478" s="4"/>
      <c r="AM2478" s="4"/>
      <c r="AN2478" s="4"/>
    </row>
    <row r="2479" spans="1:40" x14ac:dyDescent="0.2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90"/>
      <c r="AH2479" s="4"/>
      <c r="AI2479" s="4"/>
      <c r="AJ2479" s="90"/>
      <c r="AK2479" s="4"/>
      <c r="AL2479" s="4"/>
      <c r="AM2479" s="4"/>
      <c r="AN2479" s="4"/>
    </row>
    <row r="2480" spans="1:40" x14ac:dyDescent="0.2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90"/>
      <c r="AH2480" s="4"/>
      <c r="AI2480" s="4"/>
      <c r="AJ2480" s="90"/>
      <c r="AK2480" s="4"/>
      <c r="AL2480" s="4"/>
      <c r="AM2480" s="4"/>
      <c r="AN2480" s="4"/>
    </row>
    <row r="2481" spans="1:40" x14ac:dyDescent="0.2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90"/>
      <c r="AH2481" s="4"/>
      <c r="AI2481" s="4"/>
      <c r="AJ2481" s="90"/>
      <c r="AK2481" s="4"/>
      <c r="AL2481" s="4"/>
      <c r="AM2481" s="4"/>
      <c r="AN2481" s="4"/>
    </row>
    <row r="2482" spans="1:40" x14ac:dyDescent="0.2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90"/>
      <c r="AH2482" s="4"/>
      <c r="AI2482" s="4"/>
      <c r="AJ2482" s="90"/>
      <c r="AK2482" s="4"/>
      <c r="AL2482" s="4"/>
      <c r="AM2482" s="4"/>
      <c r="AN2482" s="4"/>
    </row>
    <row r="2483" spans="1:40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90"/>
      <c r="AH2483" s="4"/>
      <c r="AI2483" s="4"/>
      <c r="AJ2483" s="90"/>
      <c r="AK2483" s="4"/>
      <c r="AL2483" s="4"/>
      <c r="AM2483" s="4"/>
      <c r="AN2483" s="4"/>
    </row>
    <row r="2484" spans="1:40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90"/>
      <c r="AH2484" s="4"/>
      <c r="AI2484" s="4"/>
      <c r="AJ2484" s="90"/>
      <c r="AK2484" s="4"/>
      <c r="AL2484" s="4"/>
      <c r="AM2484" s="4"/>
      <c r="AN2484" s="4"/>
    </row>
    <row r="2485" spans="1:40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90"/>
      <c r="AH2485" s="4"/>
      <c r="AI2485" s="4"/>
      <c r="AJ2485" s="90"/>
      <c r="AK2485" s="4"/>
      <c r="AL2485" s="4"/>
      <c r="AM2485" s="4"/>
      <c r="AN2485" s="4"/>
    </row>
    <row r="2486" spans="1:40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90"/>
      <c r="AH2486" s="4"/>
      <c r="AI2486" s="4"/>
      <c r="AJ2486" s="90"/>
      <c r="AK2486" s="4"/>
      <c r="AL2486" s="4"/>
      <c r="AM2486" s="4"/>
      <c r="AN2486" s="4"/>
    </row>
    <row r="2487" spans="1:40" x14ac:dyDescent="0.2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90"/>
      <c r="AH2487" s="4"/>
      <c r="AI2487" s="4"/>
      <c r="AJ2487" s="90"/>
      <c r="AK2487" s="4"/>
      <c r="AL2487" s="4"/>
      <c r="AM2487" s="4"/>
      <c r="AN2487" s="4"/>
    </row>
    <row r="2488" spans="1:40" x14ac:dyDescent="0.2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90"/>
      <c r="AH2488" s="4"/>
      <c r="AI2488" s="4"/>
      <c r="AJ2488" s="90"/>
      <c r="AK2488" s="4"/>
      <c r="AL2488" s="4"/>
      <c r="AM2488" s="4"/>
      <c r="AN2488" s="4"/>
    </row>
    <row r="2489" spans="1:40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90"/>
      <c r="AH2489" s="4"/>
      <c r="AI2489" s="4"/>
      <c r="AJ2489" s="90"/>
      <c r="AK2489" s="4"/>
      <c r="AL2489" s="4"/>
      <c r="AM2489" s="4"/>
      <c r="AN2489" s="4"/>
    </row>
    <row r="2490" spans="1:40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90"/>
      <c r="AH2490" s="4"/>
      <c r="AI2490" s="4"/>
      <c r="AJ2490" s="90"/>
      <c r="AK2490" s="4"/>
      <c r="AL2490" s="4"/>
      <c r="AM2490" s="4"/>
      <c r="AN2490" s="4"/>
    </row>
    <row r="2491" spans="1:40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90"/>
      <c r="AH2491" s="4"/>
      <c r="AI2491" s="4"/>
      <c r="AJ2491" s="90"/>
      <c r="AK2491" s="4"/>
      <c r="AL2491" s="4"/>
      <c r="AM2491" s="4"/>
      <c r="AN2491" s="4"/>
    </row>
    <row r="2492" spans="1:40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90"/>
      <c r="AH2492" s="4"/>
      <c r="AI2492" s="4"/>
      <c r="AJ2492" s="90"/>
      <c r="AK2492" s="4"/>
      <c r="AL2492" s="4"/>
      <c r="AM2492" s="4"/>
      <c r="AN2492" s="4"/>
    </row>
    <row r="2493" spans="1:40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90"/>
      <c r="AH2493" s="4"/>
      <c r="AI2493" s="4"/>
      <c r="AJ2493" s="90"/>
      <c r="AK2493" s="4"/>
      <c r="AL2493" s="4"/>
      <c r="AM2493" s="4"/>
      <c r="AN2493" s="4"/>
    </row>
    <row r="2494" spans="1:40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90"/>
      <c r="AH2494" s="4"/>
      <c r="AI2494" s="4"/>
      <c r="AJ2494" s="90"/>
      <c r="AK2494" s="4"/>
      <c r="AL2494" s="4"/>
      <c r="AM2494" s="4"/>
      <c r="AN2494" s="4"/>
    </row>
    <row r="2495" spans="1:40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90"/>
      <c r="AH2495" s="4"/>
      <c r="AI2495" s="4"/>
      <c r="AJ2495" s="90"/>
      <c r="AK2495" s="4"/>
      <c r="AL2495" s="4"/>
      <c r="AM2495" s="4"/>
      <c r="AN2495" s="4"/>
    </row>
    <row r="2496" spans="1:40" x14ac:dyDescent="0.2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90"/>
      <c r="AH2496" s="4"/>
      <c r="AI2496" s="4"/>
      <c r="AJ2496" s="90"/>
      <c r="AK2496" s="4"/>
      <c r="AL2496" s="4"/>
      <c r="AM2496" s="4"/>
      <c r="AN2496" s="4"/>
    </row>
    <row r="2497" spans="1:40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90"/>
      <c r="AH2497" s="4"/>
      <c r="AI2497" s="4"/>
      <c r="AJ2497" s="90"/>
      <c r="AK2497" s="4"/>
      <c r="AL2497" s="4"/>
      <c r="AM2497" s="4"/>
      <c r="AN2497" s="4"/>
    </row>
    <row r="2498" spans="1:40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90"/>
      <c r="AH2498" s="4"/>
      <c r="AI2498" s="4"/>
      <c r="AJ2498" s="90"/>
      <c r="AK2498" s="4"/>
      <c r="AL2498" s="4"/>
      <c r="AM2498" s="4"/>
      <c r="AN2498" s="4"/>
    </row>
    <row r="2499" spans="1:40" x14ac:dyDescent="0.2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90"/>
      <c r="AH2499" s="4"/>
      <c r="AI2499" s="4"/>
      <c r="AJ2499" s="90"/>
      <c r="AK2499" s="4"/>
      <c r="AL2499" s="4"/>
      <c r="AM2499" s="4"/>
      <c r="AN2499" s="4"/>
    </row>
    <row r="2500" spans="1:40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90"/>
      <c r="AH2500" s="4"/>
      <c r="AI2500" s="4"/>
      <c r="AJ2500" s="90"/>
      <c r="AK2500" s="4"/>
      <c r="AL2500" s="4"/>
      <c r="AM2500" s="4"/>
      <c r="AN2500" s="4"/>
    </row>
    <row r="2501" spans="1:40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90"/>
      <c r="AH2501" s="4"/>
      <c r="AI2501" s="4"/>
      <c r="AJ2501" s="90"/>
      <c r="AK2501" s="4"/>
      <c r="AL2501" s="4"/>
      <c r="AM2501" s="4"/>
      <c r="AN2501" s="4"/>
    </row>
    <row r="2502" spans="1:40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90"/>
      <c r="AH2502" s="4"/>
      <c r="AI2502" s="4"/>
      <c r="AJ2502" s="90"/>
      <c r="AK2502" s="4"/>
      <c r="AL2502" s="4"/>
      <c r="AM2502" s="4"/>
      <c r="AN2502" s="4"/>
    </row>
    <row r="2503" spans="1:40" x14ac:dyDescent="0.2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90"/>
      <c r="AH2503" s="4"/>
      <c r="AI2503" s="4"/>
      <c r="AJ2503" s="90"/>
      <c r="AK2503" s="4"/>
      <c r="AL2503" s="4"/>
      <c r="AM2503" s="4"/>
      <c r="AN2503" s="4"/>
    </row>
    <row r="2504" spans="1:40" x14ac:dyDescent="0.2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90"/>
      <c r="AH2504" s="4"/>
      <c r="AI2504" s="4"/>
      <c r="AJ2504" s="90"/>
      <c r="AK2504" s="4"/>
      <c r="AL2504" s="4"/>
      <c r="AM2504" s="4"/>
      <c r="AN2504" s="4"/>
    </row>
    <row r="2505" spans="1:40" x14ac:dyDescent="0.2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90"/>
      <c r="AH2505" s="4"/>
      <c r="AI2505" s="4"/>
      <c r="AJ2505" s="90"/>
      <c r="AK2505" s="4"/>
      <c r="AL2505" s="4"/>
      <c r="AM2505" s="4"/>
      <c r="AN2505" s="4"/>
    </row>
    <row r="2506" spans="1:40" x14ac:dyDescent="0.2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90"/>
      <c r="AH2506" s="4"/>
      <c r="AI2506" s="4"/>
      <c r="AJ2506" s="90"/>
      <c r="AK2506" s="4"/>
      <c r="AL2506" s="4"/>
      <c r="AM2506" s="4"/>
      <c r="AN2506" s="4"/>
    </row>
    <row r="2507" spans="1:40" x14ac:dyDescent="0.2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90"/>
      <c r="AH2507" s="4"/>
      <c r="AI2507" s="4"/>
      <c r="AJ2507" s="90"/>
      <c r="AK2507" s="4"/>
      <c r="AL2507" s="4"/>
      <c r="AM2507" s="4"/>
      <c r="AN2507" s="4"/>
    </row>
    <row r="2508" spans="1:40" x14ac:dyDescent="0.2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90"/>
      <c r="AH2508" s="4"/>
      <c r="AI2508" s="4"/>
      <c r="AJ2508" s="90"/>
      <c r="AK2508" s="4"/>
      <c r="AL2508" s="4"/>
      <c r="AM2508" s="4"/>
      <c r="AN2508" s="4"/>
    </row>
    <row r="2509" spans="1:40" x14ac:dyDescent="0.2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90"/>
      <c r="AH2509" s="4"/>
      <c r="AI2509" s="4"/>
      <c r="AJ2509" s="90"/>
      <c r="AK2509" s="4"/>
      <c r="AL2509" s="4"/>
      <c r="AM2509" s="4"/>
      <c r="AN2509" s="4"/>
    </row>
    <row r="2510" spans="1:40" x14ac:dyDescent="0.2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90"/>
      <c r="AH2510" s="4"/>
      <c r="AI2510" s="4"/>
      <c r="AJ2510" s="90"/>
      <c r="AK2510" s="4"/>
      <c r="AL2510" s="4"/>
      <c r="AM2510" s="4"/>
      <c r="AN2510" s="4"/>
    </row>
    <row r="2511" spans="1:40" x14ac:dyDescent="0.2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90"/>
      <c r="AH2511" s="4"/>
      <c r="AI2511" s="4"/>
      <c r="AJ2511" s="90"/>
      <c r="AK2511" s="4"/>
      <c r="AL2511" s="4"/>
      <c r="AM2511" s="4"/>
      <c r="AN2511" s="4"/>
    </row>
    <row r="2512" spans="1:40" x14ac:dyDescent="0.2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90"/>
      <c r="AH2512" s="4"/>
      <c r="AI2512" s="4"/>
      <c r="AJ2512" s="90"/>
      <c r="AK2512" s="4"/>
      <c r="AL2512" s="4"/>
      <c r="AM2512" s="4"/>
      <c r="AN2512" s="4"/>
    </row>
    <row r="2513" spans="1:40" x14ac:dyDescent="0.2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90"/>
      <c r="AH2513" s="4"/>
      <c r="AI2513" s="4"/>
      <c r="AJ2513" s="90"/>
      <c r="AK2513" s="4"/>
      <c r="AL2513" s="4"/>
      <c r="AM2513" s="4"/>
      <c r="AN2513" s="4"/>
    </row>
    <row r="2514" spans="1:40" x14ac:dyDescent="0.2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90"/>
      <c r="AH2514" s="4"/>
      <c r="AI2514" s="4"/>
      <c r="AJ2514" s="90"/>
      <c r="AK2514" s="4"/>
      <c r="AL2514" s="4"/>
      <c r="AM2514" s="4"/>
      <c r="AN2514" s="4"/>
    </row>
    <row r="2515" spans="1:40" x14ac:dyDescent="0.2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90"/>
      <c r="AH2515" s="4"/>
      <c r="AI2515" s="4"/>
      <c r="AJ2515" s="90"/>
      <c r="AK2515" s="4"/>
      <c r="AL2515" s="4"/>
      <c r="AM2515" s="4"/>
      <c r="AN2515" s="4"/>
    </row>
    <row r="2516" spans="1:40" x14ac:dyDescent="0.2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90"/>
      <c r="AH2516" s="4"/>
      <c r="AI2516" s="4"/>
      <c r="AJ2516" s="90"/>
      <c r="AK2516" s="4"/>
      <c r="AL2516" s="4"/>
      <c r="AM2516" s="4"/>
      <c r="AN2516" s="4"/>
    </row>
    <row r="2517" spans="1:40" x14ac:dyDescent="0.2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90"/>
      <c r="AH2517" s="4"/>
      <c r="AI2517" s="4"/>
      <c r="AJ2517" s="90"/>
      <c r="AK2517" s="4"/>
      <c r="AL2517" s="4"/>
      <c r="AM2517" s="4"/>
      <c r="AN2517" s="4"/>
    </row>
    <row r="2518" spans="1:40" x14ac:dyDescent="0.2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90"/>
      <c r="AH2518" s="4"/>
      <c r="AI2518" s="4"/>
      <c r="AJ2518" s="90"/>
      <c r="AK2518" s="4"/>
      <c r="AL2518" s="4"/>
      <c r="AM2518" s="4"/>
      <c r="AN2518" s="4"/>
    </row>
    <row r="2519" spans="1:40" x14ac:dyDescent="0.2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90"/>
      <c r="AH2519" s="4"/>
      <c r="AI2519" s="4"/>
      <c r="AJ2519" s="90"/>
      <c r="AK2519" s="4"/>
      <c r="AL2519" s="4"/>
      <c r="AM2519" s="4"/>
      <c r="AN2519" s="4"/>
    </row>
    <row r="2520" spans="1:40" x14ac:dyDescent="0.2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90"/>
      <c r="AH2520" s="4"/>
      <c r="AI2520" s="4"/>
      <c r="AJ2520" s="90"/>
      <c r="AK2520" s="4"/>
      <c r="AL2520" s="4"/>
      <c r="AM2520" s="4"/>
      <c r="AN2520" s="4"/>
    </row>
    <row r="2521" spans="1:40" x14ac:dyDescent="0.2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90"/>
      <c r="AH2521" s="4"/>
      <c r="AI2521" s="4"/>
      <c r="AJ2521" s="90"/>
      <c r="AK2521" s="4"/>
      <c r="AL2521" s="4"/>
      <c r="AM2521" s="4"/>
      <c r="AN2521" s="4"/>
    </row>
    <row r="2522" spans="1:40" x14ac:dyDescent="0.2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90"/>
      <c r="AH2522" s="4"/>
      <c r="AI2522" s="4"/>
      <c r="AJ2522" s="90"/>
      <c r="AK2522" s="4"/>
      <c r="AL2522" s="4"/>
      <c r="AM2522" s="4"/>
      <c r="AN2522" s="4"/>
    </row>
    <row r="2523" spans="1:40" x14ac:dyDescent="0.2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90"/>
      <c r="AH2523" s="4"/>
      <c r="AI2523" s="4"/>
      <c r="AJ2523" s="90"/>
      <c r="AK2523" s="4"/>
      <c r="AL2523" s="4"/>
      <c r="AM2523" s="4"/>
      <c r="AN2523" s="4"/>
    </row>
    <row r="2524" spans="1:40" x14ac:dyDescent="0.2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90"/>
      <c r="AH2524" s="4"/>
      <c r="AI2524" s="4"/>
      <c r="AJ2524" s="90"/>
      <c r="AK2524" s="4"/>
      <c r="AL2524" s="4"/>
      <c r="AM2524" s="4"/>
      <c r="AN2524" s="4"/>
    </row>
    <row r="2525" spans="1:40" x14ac:dyDescent="0.2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90"/>
      <c r="AH2525" s="4"/>
      <c r="AI2525" s="4"/>
      <c r="AJ2525" s="90"/>
      <c r="AK2525" s="4"/>
      <c r="AL2525" s="4"/>
      <c r="AM2525" s="4"/>
      <c r="AN2525" s="4"/>
    </row>
    <row r="2526" spans="1:40" x14ac:dyDescent="0.2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90"/>
      <c r="AH2526" s="4"/>
      <c r="AI2526" s="4"/>
      <c r="AJ2526" s="90"/>
      <c r="AK2526" s="4"/>
      <c r="AL2526" s="4"/>
      <c r="AM2526" s="4"/>
      <c r="AN2526" s="4"/>
    </row>
    <row r="2527" spans="1:40" x14ac:dyDescent="0.2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90"/>
      <c r="AH2527" s="4"/>
      <c r="AI2527" s="4"/>
      <c r="AJ2527" s="90"/>
      <c r="AK2527" s="4"/>
      <c r="AL2527" s="4"/>
      <c r="AM2527" s="4"/>
      <c r="AN2527" s="4"/>
    </row>
    <row r="2528" spans="1:40" x14ac:dyDescent="0.2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90"/>
      <c r="AH2528" s="4"/>
      <c r="AI2528" s="4"/>
      <c r="AJ2528" s="90"/>
      <c r="AK2528" s="4"/>
      <c r="AL2528" s="4"/>
      <c r="AM2528" s="4"/>
      <c r="AN2528" s="4"/>
    </row>
    <row r="2529" spans="1:40" x14ac:dyDescent="0.2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90"/>
      <c r="AH2529" s="4"/>
      <c r="AI2529" s="4"/>
      <c r="AJ2529" s="90"/>
      <c r="AK2529" s="4"/>
      <c r="AL2529" s="4"/>
      <c r="AM2529" s="4"/>
      <c r="AN2529" s="4"/>
    </row>
    <row r="2530" spans="1:40" x14ac:dyDescent="0.2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90"/>
      <c r="AH2530" s="4"/>
      <c r="AI2530" s="4"/>
      <c r="AJ2530" s="90"/>
      <c r="AK2530" s="4"/>
      <c r="AL2530" s="4"/>
      <c r="AM2530" s="4"/>
      <c r="AN2530" s="4"/>
    </row>
    <row r="2531" spans="1:40" x14ac:dyDescent="0.2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90"/>
      <c r="AH2531" s="4"/>
      <c r="AI2531" s="4"/>
      <c r="AJ2531" s="90"/>
      <c r="AK2531" s="4"/>
      <c r="AL2531" s="4"/>
      <c r="AM2531" s="4"/>
      <c r="AN2531" s="4"/>
    </row>
    <row r="2532" spans="1:40" x14ac:dyDescent="0.2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90"/>
      <c r="AH2532" s="4"/>
      <c r="AI2532" s="4"/>
      <c r="AJ2532" s="90"/>
      <c r="AK2532" s="4"/>
      <c r="AL2532" s="4"/>
      <c r="AM2532" s="4"/>
      <c r="AN2532" s="4"/>
    </row>
    <row r="2533" spans="1:40" x14ac:dyDescent="0.2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90"/>
      <c r="AH2533" s="4"/>
      <c r="AI2533" s="4"/>
      <c r="AJ2533" s="90"/>
      <c r="AK2533" s="4"/>
      <c r="AL2533" s="4"/>
      <c r="AM2533" s="4"/>
      <c r="AN2533" s="4"/>
    </row>
    <row r="2534" spans="1:40" x14ac:dyDescent="0.2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90"/>
      <c r="AH2534" s="4"/>
      <c r="AI2534" s="4"/>
      <c r="AJ2534" s="90"/>
      <c r="AK2534" s="4"/>
      <c r="AL2534" s="4"/>
      <c r="AM2534" s="4"/>
      <c r="AN2534" s="4"/>
    </row>
    <row r="2535" spans="1:40" x14ac:dyDescent="0.2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90"/>
      <c r="AH2535" s="4"/>
      <c r="AI2535" s="4"/>
      <c r="AJ2535" s="90"/>
      <c r="AK2535" s="4"/>
      <c r="AL2535" s="4"/>
      <c r="AM2535" s="4"/>
      <c r="AN2535" s="4"/>
    </row>
    <row r="2536" spans="1:40" x14ac:dyDescent="0.2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90"/>
      <c r="AH2536" s="4"/>
      <c r="AI2536" s="4"/>
      <c r="AJ2536" s="90"/>
      <c r="AK2536" s="4"/>
      <c r="AL2536" s="4"/>
      <c r="AM2536" s="4"/>
      <c r="AN2536" s="4"/>
    </row>
    <row r="2537" spans="1:40" x14ac:dyDescent="0.2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90"/>
      <c r="AH2537" s="4"/>
      <c r="AI2537" s="4"/>
      <c r="AJ2537" s="90"/>
      <c r="AK2537" s="4"/>
      <c r="AL2537" s="4"/>
      <c r="AM2537" s="4"/>
      <c r="AN2537" s="4"/>
    </row>
    <row r="2538" spans="1:40" x14ac:dyDescent="0.2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90"/>
      <c r="AH2538" s="4"/>
      <c r="AI2538" s="4"/>
      <c r="AJ2538" s="90"/>
      <c r="AK2538" s="4"/>
      <c r="AL2538" s="4"/>
      <c r="AM2538" s="4"/>
      <c r="AN2538" s="4"/>
    </row>
    <row r="2539" spans="1:40" x14ac:dyDescent="0.2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90"/>
      <c r="AH2539" s="4"/>
      <c r="AI2539" s="4"/>
      <c r="AJ2539" s="90"/>
      <c r="AK2539" s="4"/>
      <c r="AL2539" s="4"/>
      <c r="AM2539" s="4"/>
      <c r="AN2539" s="4"/>
    </row>
    <row r="2540" spans="1:40" x14ac:dyDescent="0.2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90"/>
      <c r="AH2540" s="4"/>
      <c r="AI2540" s="4"/>
      <c r="AJ2540" s="90"/>
      <c r="AK2540" s="4"/>
      <c r="AL2540" s="4"/>
      <c r="AM2540" s="4"/>
      <c r="AN2540" s="4"/>
    </row>
    <row r="2541" spans="1:40" x14ac:dyDescent="0.2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90"/>
      <c r="AH2541" s="4"/>
      <c r="AI2541" s="4"/>
      <c r="AJ2541" s="90"/>
      <c r="AK2541" s="4"/>
      <c r="AL2541" s="4"/>
      <c r="AM2541" s="4"/>
      <c r="AN2541" s="4"/>
    </row>
    <row r="2542" spans="1:40" x14ac:dyDescent="0.2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90"/>
      <c r="AH2542" s="4"/>
      <c r="AI2542" s="4"/>
      <c r="AJ2542" s="90"/>
      <c r="AK2542" s="4"/>
      <c r="AL2542" s="4"/>
      <c r="AM2542" s="4"/>
      <c r="AN2542" s="4"/>
    </row>
    <row r="2543" spans="1:40" x14ac:dyDescent="0.2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90"/>
      <c r="AH2543" s="4"/>
      <c r="AI2543" s="4"/>
      <c r="AJ2543" s="90"/>
      <c r="AK2543" s="4"/>
      <c r="AL2543" s="4"/>
      <c r="AM2543" s="4"/>
      <c r="AN2543" s="4"/>
    </row>
    <row r="2544" spans="1:40" x14ac:dyDescent="0.2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90"/>
      <c r="AH2544" s="4"/>
      <c r="AI2544" s="4"/>
      <c r="AJ2544" s="90"/>
      <c r="AK2544" s="4"/>
      <c r="AL2544" s="4"/>
      <c r="AM2544" s="4"/>
      <c r="AN2544" s="4"/>
    </row>
    <row r="2545" spans="1:40" x14ac:dyDescent="0.2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90"/>
      <c r="AH2545" s="4"/>
      <c r="AI2545" s="4"/>
      <c r="AJ2545" s="90"/>
      <c r="AK2545" s="4"/>
      <c r="AL2545" s="4"/>
      <c r="AM2545" s="4"/>
      <c r="AN2545" s="4"/>
    </row>
    <row r="2546" spans="1:40" x14ac:dyDescent="0.2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90"/>
      <c r="AH2546" s="4"/>
      <c r="AI2546" s="4"/>
      <c r="AJ2546" s="90"/>
      <c r="AK2546" s="4"/>
      <c r="AL2546" s="4"/>
      <c r="AM2546" s="4"/>
      <c r="AN2546" s="4"/>
    </row>
    <row r="2547" spans="1:40" x14ac:dyDescent="0.2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90"/>
      <c r="AH2547" s="4"/>
      <c r="AI2547" s="4"/>
      <c r="AJ2547" s="90"/>
      <c r="AK2547" s="4"/>
      <c r="AL2547" s="4"/>
      <c r="AM2547" s="4"/>
      <c r="AN2547" s="4"/>
    </row>
    <row r="2548" spans="1:40" x14ac:dyDescent="0.2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90"/>
      <c r="AH2548" s="4"/>
      <c r="AI2548" s="4"/>
      <c r="AJ2548" s="90"/>
      <c r="AK2548" s="4"/>
      <c r="AL2548" s="4"/>
      <c r="AM2548" s="4"/>
      <c r="AN2548" s="4"/>
    </row>
    <row r="2549" spans="1:40" x14ac:dyDescent="0.2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90"/>
      <c r="AH2549" s="4"/>
      <c r="AI2549" s="4"/>
      <c r="AJ2549" s="90"/>
      <c r="AK2549" s="4"/>
      <c r="AL2549" s="4"/>
      <c r="AM2549" s="4"/>
      <c r="AN2549" s="4"/>
    </row>
    <row r="2550" spans="1:40" x14ac:dyDescent="0.2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90"/>
      <c r="AH2550" s="4"/>
      <c r="AI2550" s="4"/>
      <c r="AJ2550" s="90"/>
      <c r="AK2550" s="4"/>
      <c r="AL2550" s="4"/>
      <c r="AM2550" s="4"/>
      <c r="AN2550" s="4"/>
    </row>
    <row r="2551" spans="1:40" x14ac:dyDescent="0.2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90"/>
      <c r="AH2551" s="4"/>
      <c r="AI2551" s="4"/>
      <c r="AJ2551" s="90"/>
      <c r="AK2551" s="4"/>
      <c r="AL2551" s="4"/>
      <c r="AM2551" s="4"/>
      <c r="AN2551" s="4"/>
    </row>
    <row r="2552" spans="1:40" x14ac:dyDescent="0.2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90"/>
      <c r="AH2552" s="4"/>
      <c r="AI2552" s="4"/>
      <c r="AJ2552" s="90"/>
      <c r="AK2552" s="4"/>
      <c r="AL2552" s="4"/>
      <c r="AM2552" s="4"/>
      <c r="AN2552" s="4"/>
    </row>
    <row r="2553" spans="1:40" x14ac:dyDescent="0.2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90"/>
      <c r="AH2553" s="4"/>
      <c r="AI2553" s="4"/>
      <c r="AJ2553" s="90"/>
      <c r="AK2553" s="4"/>
      <c r="AL2553" s="4"/>
      <c r="AM2553" s="4"/>
      <c r="AN2553" s="4"/>
    </row>
    <row r="2554" spans="1:40" x14ac:dyDescent="0.2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90"/>
      <c r="AH2554" s="4"/>
      <c r="AI2554" s="4"/>
      <c r="AJ2554" s="90"/>
      <c r="AK2554" s="4"/>
      <c r="AL2554" s="4"/>
      <c r="AM2554" s="4"/>
      <c r="AN2554" s="4"/>
    </row>
    <row r="2555" spans="1:40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90"/>
      <c r="AH2555" s="4"/>
      <c r="AI2555" s="4"/>
      <c r="AJ2555" s="90"/>
      <c r="AK2555" s="4"/>
      <c r="AL2555" s="4"/>
      <c r="AM2555" s="4"/>
      <c r="AN2555" s="4"/>
    </row>
    <row r="2556" spans="1:40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90"/>
      <c r="AH2556" s="4"/>
      <c r="AI2556" s="4"/>
      <c r="AJ2556" s="90"/>
      <c r="AK2556" s="4"/>
      <c r="AL2556" s="4"/>
      <c r="AM2556" s="4"/>
      <c r="AN2556" s="4"/>
    </row>
    <row r="2557" spans="1:40" x14ac:dyDescent="0.2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90"/>
      <c r="AH2557" s="4"/>
      <c r="AI2557" s="4"/>
      <c r="AJ2557" s="90"/>
      <c r="AK2557" s="4"/>
      <c r="AL2557" s="4"/>
      <c r="AM2557" s="4"/>
      <c r="AN2557" s="4"/>
    </row>
    <row r="2558" spans="1:40" x14ac:dyDescent="0.2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90"/>
      <c r="AH2558" s="4"/>
      <c r="AI2558" s="4"/>
      <c r="AJ2558" s="90"/>
      <c r="AK2558" s="4"/>
      <c r="AL2558" s="4"/>
      <c r="AM2558" s="4"/>
      <c r="AN2558" s="4"/>
    </row>
    <row r="2559" spans="1:40" x14ac:dyDescent="0.2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90"/>
      <c r="AH2559" s="4"/>
      <c r="AI2559" s="4"/>
      <c r="AJ2559" s="90"/>
      <c r="AK2559" s="4"/>
      <c r="AL2559" s="4"/>
      <c r="AM2559" s="4"/>
      <c r="AN2559" s="4"/>
    </row>
    <row r="2560" spans="1:40" x14ac:dyDescent="0.2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90"/>
      <c r="AH2560" s="4"/>
      <c r="AI2560" s="4"/>
      <c r="AJ2560" s="90"/>
      <c r="AK2560" s="4"/>
      <c r="AL2560" s="4"/>
      <c r="AM2560" s="4"/>
      <c r="AN2560" s="4"/>
    </row>
    <row r="2561" spans="1:40" x14ac:dyDescent="0.2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90"/>
      <c r="AH2561" s="4"/>
      <c r="AI2561" s="4"/>
      <c r="AJ2561" s="90"/>
      <c r="AK2561" s="4"/>
      <c r="AL2561" s="4"/>
      <c r="AM2561" s="4"/>
      <c r="AN2561" s="4"/>
    </row>
    <row r="2562" spans="1:40" x14ac:dyDescent="0.2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90"/>
      <c r="AH2562" s="4"/>
      <c r="AI2562" s="4"/>
      <c r="AJ2562" s="90"/>
      <c r="AK2562" s="4"/>
      <c r="AL2562" s="4"/>
      <c r="AM2562" s="4"/>
      <c r="AN2562" s="4"/>
    </row>
    <row r="2563" spans="1:40" x14ac:dyDescent="0.2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90"/>
      <c r="AH2563" s="4"/>
      <c r="AI2563" s="4"/>
      <c r="AJ2563" s="90"/>
      <c r="AK2563" s="4"/>
      <c r="AL2563" s="4"/>
      <c r="AM2563" s="4"/>
      <c r="AN2563" s="4"/>
    </row>
    <row r="2564" spans="1:40" x14ac:dyDescent="0.2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90"/>
      <c r="AH2564" s="4"/>
      <c r="AI2564" s="4"/>
      <c r="AJ2564" s="90"/>
      <c r="AK2564" s="4"/>
      <c r="AL2564" s="4"/>
      <c r="AM2564" s="4"/>
      <c r="AN2564" s="4"/>
    </row>
    <row r="2565" spans="1:40" x14ac:dyDescent="0.2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90"/>
      <c r="AH2565" s="4"/>
      <c r="AI2565" s="4"/>
      <c r="AJ2565" s="90"/>
      <c r="AK2565" s="4"/>
      <c r="AL2565" s="4"/>
      <c r="AM2565" s="4"/>
      <c r="AN2565" s="4"/>
    </row>
    <row r="2566" spans="1:40" x14ac:dyDescent="0.2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90"/>
      <c r="AH2566" s="4"/>
      <c r="AI2566" s="4"/>
      <c r="AJ2566" s="90"/>
      <c r="AK2566" s="4"/>
      <c r="AL2566" s="4"/>
      <c r="AM2566" s="4"/>
      <c r="AN2566" s="4"/>
    </row>
    <row r="2567" spans="1:40" x14ac:dyDescent="0.2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90"/>
      <c r="AH2567" s="4"/>
      <c r="AI2567" s="4"/>
      <c r="AJ2567" s="90"/>
      <c r="AK2567" s="4"/>
      <c r="AL2567" s="4"/>
      <c r="AM2567" s="4"/>
      <c r="AN2567" s="4"/>
    </row>
    <row r="2568" spans="1:40" x14ac:dyDescent="0.2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90"/>
      <c r="AH2568" s="4"/>
      <c r="AI2568" s="4"/>
      <c r="AJ2568" s="90"/>
      <c r="AK2568" s="4"/>
      <c r="AL2568" s="4"/>
      <c r="AM2568" s="4"/>
      <c r="AN2568" s="4"/>
    </row>
    <row r="2569" spans="1:40" x14ac:dyDescent="0.2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90"/>
      <c r="AH2569" s="4"/>
      <c r="AI2569" s="4"/>
      <c r="AJ2569" s="90"/>
      <c r="AK2569" s="4"/>
      <c r="AL2569" s="4"/>
      <c r="AM2569" s="4"/>
      <c r="AN2569" s="4"/>
    </row>
    <row r="2570" spans="1:40" x14ac:dyDescent="0.2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90"/>
      <c r="AH2570" s="4"/>
      <c r="AI2570" s="4"/>
      <c r="AJ2570" s="90"/>
      <c r="AK2570" s="4"/>
      <c r="AL2570" s="4"/>
      <c r="AM2570" s="4"/>
      <c r="AN2570" s="4"/>
    </row>
    <row r="2571" spans="1:40" x14ac:dyDescent="0.2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90"/>
      <c r="AH2571" s="4"/>
      <c r="AI2571" s="4"/>
      <c r="AJ2571" s="90"/>
      <c r="AK2571" s="4"/>
      <c r="AL2571" s="4"/>
      <c r="AM2571" s="4"/>
      <c r="AN2571" s="4"/>
    </row>
    <row r="2572" spans="1:40" x14ac:dyDescent="0.2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90"/>
      <c r="AH2572" s="4"/>
      <c r="AI2572" s="4"/>
      <c r="AJ2572" s="90"/>
      <c r="AK2572" s="4"/>
      <c r="AL2572" s="4"/>
      <c r="AM2572" s="4"/>
      <c r="AN2572" s="4"/>
    </row>
    <row r="2573" spans="1:40" x14ac:dyDescent="0.2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90"/>
      <c r="AH2573" s="4"/>
      <c r="AI2573" s="4"/>
      <c r="AJ2573" s="90"/>
      <c r="AK2573" s="4"/>
      <c r="AL2573" s="4"/>
      <c r="AM2573" s="4"/>
      <c r="AN2573" s="4"/>
    </row>
    <row r="2574" spans="1:40" x14ac:dyDescent="0.2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90"/>
      <c r="AH2574" s="4"/>
      <c r="AI2574" s="4"/>
      <c r="AJ2574" s="90"/>
      <c r="AK2574" s="4"/>
      <c r="AL2574" s="4"/>
      <c r="AM2574" s="4"/>
      <c r="AN2574" s="4"/>
    </row>
    <row r="2575" spans="1:40" x14ac:dyDescent="0.2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90"/>
      <c r="AH2575" s="4"/>
      <c r="AI2575" s="4"/>
      <c r="AJ2575" s="90"/>
      <c r="AK2575" s="4"/>
      <c r="AL2575" s="4"/>
      <c r="AM2575" s="4"/>
      <c r="AN2575" s="4"/>
    </row>
    <row r="2576" spans="1:40" x14ac:dyDescent="0.2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90"/>
      <c r="AH2576" s="4"/>
      <c r="AI2576" s="4"/>
      <c r="AJ2576" s="90"/>
      <c r="AK2576" s="4"/>
      <c r="AL2576" s="4"/>
      <c r="AM2576" s="4"/>
      <c r="AN2576" s="4"/>
    </row>
    <row r="2577" spans="1:40" x14ac:dyDescent="0.2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90"/>
      <c r="AH2577" s="4"/>
      <c r="AI2577" s="4"/>
      <c r="AJ2577" s="90"/>
      <c r="AK2577" s="4"/>
      <c r="AL2577" s="4"/>
      <c r="AM2577" s="4"/>
      <c r="AN2577" s="4"/>
    </row>
    <row r="2578" spans="1:40" x14ac:dyDescent="0.2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90"/>
      <c r="AH2578" s="4"/>
      <c r="AI2578" s="4"/>
      <c r="AJ2578" s="90"/>
      <c r="AK2578" s="4"/>
      <c r="AL2578" s="4"/>
      <c r="AM2578" s="4"/>
      <c r="AN2578" s="4"/>
    </row>
    <row r="2579" spans="1:40" x14ac:dyDescent="0.2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90"/>
      <c r="AH2579" s="4"/>
      <c r="AI2579" s="4"/>
      <c r="AJ2579" s="90"/>
      <c r="AK2579" s="4"/>
      <c r="AL2579" s="4"/>
      <c r="AM2579" s="4"/>
      <c r="AN2579" s="4"/>
    </row>
    <row r="2580" spans="1:40" x14ac:dyDescent="0.2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90"/>
      <c r="AH2580" s="4"/>
      <c r="AI2580" s="4"/>
      <c r="AJ2580" s="90"/>
      <c r="AK2580" s="4"/>
      <c r="AL2580" s="4"/>
      <c r="AM2580" s="4"/>
      <c r="AN2580" s="4"/>
    </row>
    <row r="2581" spans="1:40" x14ac:dyDescent="0.2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90"/>
      <c r="AH2581" s="4"/>
      <c r="AI2581" s="4"/>
      <c r="AJ2581" s="90"/>
      <c r="AK2581" s="4"/>
      <c r="AL2581" s="4"/>
      <c r="AM2581" s="4"/>
      <c r="AN2581" s="4"/>
    </row>
    <row r="2582" spans="1:40" x14ac:dyDescent="0.2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90"/>
      <c r="AH2582" s="4"/>
      <c r="AI2582" s="4"/>
      <c r="AJ2582" s="90"/>
      <c r="AK2582" s="4"/>
      <c r="AL2582" s="4"/>
      <c r="AM2582" s="4"/>
      <c r="AN2582" s="4"/>
    </row>
    <row r="2583" spans="1:40" x14ac:dyDescent="0.2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90"/>
      <c r="AH2583" s="4"/>
      <c r="AI2583" s="4"/>
      <c r="AJ2583" s="90"/>
      <c r="AK2583" s="4"/>
      <c r="AL2583" s="4"/>
      <c r="AM2583" s="4"/>
      <c r="AN2583" s="4"/>
    </row>
    <row r="2584" spans="1:40" x14ac:dyDescent="0.2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90"/>
      <c r="AH2584" s="4"/>
      <c r="AI2584" s="4"/>
      <c r="AJ2584" s="90"/>
      <c r="AK2584" s="4"/>
      <c r="AL2584" s="4"/>
      <c r="AM2584" s="4"/>
      <c r="AN2584" s="4"/>
    </row>
    <row r="2585" spans="1:40" x14ac:dyDescent="0.2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90"/>
      <c r="AH2585" s="4"/>
      <c r="AI2585" s="4"/>
      <c r="AJ2585" s="90"/>
      <c r="AK2585" s="4"/>
      <c r="AL2585" s="4"/>
      <c r="AM2585" s="4"/>
      <c r="AN2585" s="4"/>
    </row>
    <row r="2586" spans="1:40" x14ac:dyDescent="0.2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90"/>
      <c r="AH2586" s="4"/>
      <c r="AI2586" s="4"/>
      <c r="AJ2586" s="90"/>
      <c r="AK2586" s="4"/>
      <c r="AL2586" s="4"/>
      <c r="AM2586" s="4"/>
      <c r="AN2586" s="4"/>
    </row>
    <row r="2587" spans="1:40" x14ac:dyDescent="0.2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90"/>
      <c r="AH2587" s="4"/>
      <c r="AI2587" s="4"/>
      <c r="AJ2587" s="90"/>
      <c r="AK2587" s="4"/>
      <c r="AL2587" s="4"/>
      <c r="AM2587" s="4"/>
      <c r="AN2587" s="4"/>
    </row>
    <row r="2588" spans="1:40" x14ac:dyDescent="0.2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90"/>
      <c r="AH2588" s="4"/>
      <c r="AI2588" s="4"/>
      <c r="AJ2588" s="90"/>
      <c r="AK2588" s="4"/>
      <c r="AL2588" s="4"/>
      <c r="AM2588" s="4"/>
      <c r="AN2588" s="4"/>
    </row>
    <row r="2589" spans="1:40" x14ac:dyDescent="0.2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90"/>
      <c r="AH2589" s="4"/>
      <c r="AI2589" s="4"/>
      <c r="AJ2589" s="90"/>
      <c r="AK2589" s="4"/>
      <c r="AL2589" s="4"/>
      <c r="AM2589" s="4"/>
      <c r="AN2589" s="4"/>
    </row>
    <row r="2590" spans="1:40" x14ac:dyDescent="0.2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90"/>
      <c r="AH2590" s="4"/>
      <c r="AI2590" s="4"/>
      <c r="AJ2590" s="90"/>
      <c r="AK2590" s="4"/>
      <c r="AL2590" s="4"/>
      <c r="AM2590" s="4"/>
      <c r="AN2590" s="4"/>
    </row>
    <row r="2591" spans="1:40" x14ac:dyDescent="0.2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90"/>
      <c r="AH2591" s="4"/>
      <c r="AI2591" s="4"/>
      <c r="AJ2591" s="90"/>
      <c r="AK2591" s="4"/>
      <c r="AL2591" s="4"/>
      <c r="AM2591" s="4"/>
      <c r="AN2591" s="4"/>
    </row>
    <row r="2592" spans="1:40" x14ac:dyDescent="0.2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90"/>
      <c r="AH2592" s="4"/>
      <c r="AI2592" s="4"/>
      <c r="AJ2592" s="90"/>
      <c r="AK2592" s="4"/>
      <c r="AL2592" s="4"/>
      <c r="AM2592" s="4"/>
      <c r="AN2592" s="4"/>
    </row>
    <row r="2593" spans="1:40" x14ac:dyDescent="0.2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90"/>
      <c r="AH2593" s="4"/>
      <c r="AI2593" s="4"/>
      <c r="AJ2593" s="90"/>
      <c r="AK2593" s="4"/>
      <c r="AL2593" s="4"/>
      <c r="AM2593" s="4"/>
      <c r="AN2593" s="4"/>
    </row>
    <row r="2594" spans="1:40" x14ac:dyDescent="0.2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90"/>
      <c r="AH2594" s="4"/>
      <c r="AI2594" s="4"/>
      <c r="AJ2594" s="90"/>
      <c r="AK2594" s="4"/>
      <c r="AL2594" s="4"/>
      <c r="AM2594" s="4"/>
      <c r="AN2594" s="4"/>
    </row>
    <row r="2595" spans="1:40" x14ac:dyDescent="0.2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90"/>
      <c r="AH2595" s="4"/>
      <c r="AI2595" s="4"/>
      <c r="AJ2595" s="90"/>
      <c r="AK2595" s="4"/>
      <c r="AL2595" s="4"/>
      <c r="AM2595" s="4"/>
      <c r="AN2595" s="4"/>
    </row>
    <row r="2596" spans="1:40" x14ac:dyDescent="0.2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90"/>
      <c r="AH2596" s="4"/>
      <c r="AI2596" s="4"/>
      <c r="AJ2596" s="90"/>
      <c r="AK2596" s="4"/>
      <c r="AL2596" s="4"/>
      <c r="AM2596" s="4"/>
      <c r="AN2596" s="4"/>
    </row>
    <row r="2597" spans="1:40" x14ac:dyDescent="0.2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90"/>
      <c r="AH2597" s="4"/>
      <c r="AI2597" s="4"/>
      <c r="AJ2597" s="90"/>
      <c r="AK2597" s="4"/>
      <c r="AL2597" s="4"/>
      <c r="AM2597" s="4"/>
      <c r="AN2597" s="4"/>
    </row>
    <row r="2598" spans="1:40" x14ac:dyDescent="0.2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90"/>
      <c r="AH2598" s="4"/>
      <c r="AI2598" s="4"/>
      <c r="AJ2598" s="90"/>
      <c r="AK2598" s="4"/>
      <c r="AL2598" s="4"/>
      <c r="AM2598" s="4"/>
      <c r="AN2598" s="4"/>
    </row>
    <row r="2599" spans="1:40" x14ac:dyDescent="0.2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90"/>
      <c r="AH2599" s="4"/>
      <c r="AI2599" s="4"/>
      <c r="AJ2599" s="90"/>
      <c r="AK2599" s="4"/>
      <c r="AL2599" s="4"/>
      <c r="AM2599" s="4"/>
      <c r="AN2599" s="4"/>
    </row>
    <row r="2600" spans="1:40" x14ac:dyDescent="0.2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90"/>
      <c r="AH2600" s="4"/>
      <c r="AI2600" s="4"/>
      <c r="AJ2600" s="90"/>
      <c r="AK2600" s="4"/>
      <c r="AL2600" s="4"/>
      <c r="AM2600" s="4"/>
      <c r="AN2600" s="4"/>
    </row>
    <row r="2601" spans="1:40" x14ac:dyDescent="0.2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90"/>
      <c r="AH2601" s="4"/>
      <c r="AI2601" s="4"/>
      <c r="AJ2601" s="90"/>
      <c r="AK2601" s="4"/>
      <c r="AL2601" s="4"/>
      <c r="AM2601" s="4"/>
      <c r="AN2601" s="4"/>
    </row>
    <row r="2602" spans="1:40" x14ac:dyDescent="0.2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90"/>
      <c r="AH2602" s="4"/>
      <c r="AI2602" s="4"/>
      <c r="AJ2602" s="90"/>
      <c r="AK2602" s="4"/>
      <c r="AL2602" s="4"/>
      <c r="AM2602" s="4"/>
      <c r="AN2602" s="4"/>
    </row>
    <row r="2603" spans="1:40" x14ac:dyDescent="0.2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90"/>
      <c r="AH2603" s="4"/>
      <c r="AI2603" s="4"/>
      <c r="AJ2603" s="90"/>
      <c r="AK2603" s="4"/>
      <c r="AL2603" s="4"/>
      <c r="AM2603" s="4"/>
      <c r="AN2603" s="4"/>
    </row>
    <row r="2604" spans="1:40" x14ac:dyDescent="0.2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90"/>
      <c r="AH2604" s="4"/>
      <c r="AI2604" s="4"/>
      <c r="AJ2604" s="90"/>
      <c r="AK2604" s="4"/>
      <c r="AL2604" s="4"/>
      <c r="AM2604" s="4"/>
      <c r="AN2604" s="4"/>
    </row>
    <row r="2605" spans="1:40" x14ac:dyDescent="0.2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90"/>
      <c r="AH2605" s="4"/>
      <c r="AI2605" s="4"/>
      <c r="AJ2605" s="90"/>
      <c r="AK2605" s="4"/>
      <c r="AL2605" s="4"/>
      <c r="AM2605" s="4"/>
      <c r="AN2605" s="4"/>
    </row>
    <row r="2606" spans="1:40" x14ac:dyDescent="0.2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90"/>
      <c r="AH2606" s="4"/>
      <c r="AI2606" s="4"/>
      <c r="AJ2606" s="90"/>
      <c r="AK2606" s="4"/>
      <c r="AL2606" s="4"/>
      <c r="AM2606" s="4"/>
      <c r="AN2606" s="4"/>
    </row>
    <row r="2607" spans="1:40" x14ac:dyDescent="0.2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90"/>
      <c r="AH2607" s="4"/>
      <c r="AI2607" s="4"/>
      <c r="AJ2607" s="90"/>
      <c r="AK2607" s="4"/>
      <c r="AL2607" s="4"/>
      <c r="AM2607" s="4"/>
      <c r="AN2607" s="4"/>
    </row>
    <row r="2608" spans="1:40" x14ac:dyDescent="0.2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90"/>
      <c r="AH2608" s="4"/>
      <c r="AI2608" s="4"/>
      <c r="AJ2608" s="90"/>
      <c r="AK2608" s="4"/>
      <c r="AL2608" s="4"/>
      <c r="AM2608" s="4"/>
      <c r="AN2608" s="4"/>
    </row>
    <row r="2609" spans="1:40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90"/>
      <c r="AH2609" s="4"/>
      <c r="AI2609" s="4"/>
      <c r="AJ2609" s="90"/>
      <c r="AK2609" s="4"/>
      <c r="AL2609" s="4"/>
      <c r="AM2609" s="4"/>
      <c r="AN2609" s="4"/>
    </row>
    <row r="2610" spans="1:40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90"/>
      <c r="AH2610" s="4"/>
      <c r="AI2610" s="4"/>
      <c r="AJ2610" s="90"/>
      <c r="AK2610" s="4"/>
      <c r="AL2610" s="4"/>
      <c r="AM2610" s="4"/>
      <c r="AN2610" s="4"/>
    </row>
    <row r="2611" spans="1:40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90"/>
      <c r="AH2611" s="4"/>
      <c r="AI2611" s="4"/>
      <c r="AJ2611" s="90"/>
      <c r="AK2611" s="4"/>
      <c r="AL2611" s="4"/>
      <c r="AM2611" s="4"/>
      <c r="AN2611" s="4"/>
    </row>
    <row r="2612" spans="1:40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90"/>
      <c r="AH2612" s="4"/>
      <c r="AI2612" s="4"/>
      <c r="AJ2612" s="90"/>
      <c r="AK2612" s="4"/>
      <c r="AL2612" s="4"/>
      <c r="AM2612" s="4"/>
      <c r="AN2612" s="4"/>
    </row>
    <row r="2613" spans="1:40" x14ac:dyDescent="0.2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90"/>
      <c r="AH2613" s="4"/>
      <c r="AI2613" s="4"/>
      <c r="AJ2613" s="90"/>
      <c r="AK2613" s="4"/>
      <c r="AL2613" s="4"/>
      <c r="AM2613" s="4"/>
      <c r="AN2613" s="4"/>
    </row>
    <row r="2614" spans="1:40" x14ac:dyDescent="0.2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90"/>
      <c r="AH2614" s="4"/>
      <c r="AI2614" s="4"/>
      <c r="AJ2614" s="90"/>
      <c r="AK2614" s="4"/>
      <c r="AL2614" s="4"/>
      <c r="AM2614" s="4"/>
      <c r="AN2614" s="4"/>
    </row>
    <row r="2615" spans="1:40" x14ac:dyDescent="0.2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90"/>
      <c r="AH2615" s="4"/>
      <c r="AI2615" s="4"/>
      <c r="AJ2615" s="90"/>
      <c r="AK2615" s="4"/>
      <c r="AL2615" s="4"/>
      <c r="AM2615" s="4"/>
      <c r="AN2615" s="4"/>
    </row>
    <row r="2616" spans="1:40" x14ac:dyDescent="0.2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90"/>
      <c r="AH2616" s="4"/>
      <c r="AI2616" s="4"/>
      <c r="AJ2616" s="90"/>
      <c r="AK2616" s="4"/>
      <c r="AL2616" s="4"/>
      <c r="AM2616" s="4"/>
      <c r="AN2616" s="4"/>
    </row>
    <row r="2617" spans="1:40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90"/>
      <c r="AH2617" s="4"/>
      <c r="AI2617" s="4"/>
      <c r="AJ2617" s="90"/>
      <c r="AK2617" s="4"/>
      <c r="AL2617" s="4"/>
      <c r="AM2617" s="4"/>
      <c r="AN2617" s="4"/>
    </row>
    <row r="2618" spans="1:40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90"/>
      <c r="AH2618" s="4"/>
      <c r="AI2618" s="4"/>
      <c r="AJ2618" s="90"/>
      <c r="AK2618" s="4"/>
      <c r="AL2618" s="4"/>
      <c r="AM2618" s="4"/>
      <c r="AN2618" s="4"/>
    </row>
    <row r="2619" spans="1:40" x14ac:dyDescent="0.2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90"/>
      <c r="AH2619" s="4"/>
      <c r="AI2619" s="4"/>
      <c r="AJ2619" s="90"/>
      <c r="AK2619" s="4"/>
      <c r="AL2619" s="4"/>
      <c r="AM2619" s="4"/>
      <c r="AN2619" s="4"/>
    </row>
    <row r="2620" spans="1:40" x14ac:dyDescent="0.2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90"/>
      <c r="AH2620" s="4"/>
      <c r="AI2620" s="4"/>
      <c r="AJ2620" s="90"/>
      <c r="AK2620" s="4"/>
      <c r="AL2620" s="4"/>
      <c r="AM2620" s="4"/>
      <c r="AN2620" s="4"/>
    </row>
    <row r="2621" spans="1:40" x14ac:dyDescent="0.2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90"/>
      <c r="AH2621" s="4"/>
      <c r="AI2621" s="4"/>
      <c r="AJ2621" s="90"/>
      <c r="AK2621" s="4"/>
      <c r="AL2621" s="4"/>
      <c r="AM2621" s="4"/>
      <c r="AN2621" s="4"/>
    </row>
    <row r="2622" spans="1:40" x14ac:dyDescent="0.2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90"/>
      <c r="AH2622" s="4"/>
      <c r="AI2622" s="4"/>
      <c r="AJ2622" s="90"/>
      <c r="AK2622" s="4"/>
      <c r="AL2622" s="4"/>
      <c r="AM2622" s="4"/>
      <c r="AN2622" s="4"/>
    </row>
    <row r="2623" spans="1:40" x14ac:dyDescent="0.2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90"/>
      <c r="AH2623" s="4"/>
      <c r="AI2623" s="4"/>
      <c r="AJ2623" s="90"/>
      <c r="AK2623" s="4"/>
      <c r="AL2623" s="4"/>
      <c r="AM2623" s="4"/>
      <c r="AN2623" s="4"/>
    </row>
    <row r="2624" spans="1:40" x14ac:dyDescent="0.2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90"/>
      <c r="AH2624" s="4"/>
      <c r="AI2624" s="4"/>
      <c r="AJ2624" s="90"/>
      <c r="AK2624" s="4"/>
      <c r="AL2624" s="4"/>
      <c r="AM2624" s="4"/>
      <c r="AN2624" s="4"/>
    </row>
    <row r="2625" spans="1:40" x14ac:dyDescent="0.2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90"/>
      <c r="AH2625" s="4"/>
      <c r="AI2625" s="4"/>
      <c r="AJ2625" s="90"/>
      <c r="AK2625" s="4"/>
      <c r="AL2625" s="4"/>
      <c r="AM2625" s="4"/>
      <c r="AN2625" s="4"/>
    </row>
    <row r="2626" spans="1:40" x14ac:dyDescent="0.2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90"/>
      <c r="AH2626" s="4"/>
      <c r="AI2626" s="4"/>
      <c r="AJ2626" s="90"/>
      <c r="AK2626" s="4"/>
      <c r="AL2626" s="4"/>
      <c r="AM2626" s="4"/>
      <c r="AN2626" s="4"/>
    </row>
    <row r="2627" spans="1:40" x14ac:dyDescent="0.2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90"/>
      <c r="AH2627" s="4"/>
      <c r="AI2627" s="4"/>
      <c r="AJ2627" s="90"/>
      <c r="AK2627" s="4"/>
      <c r="AL2627" s="4"/>
      <c r="AM2627" s="4"/>
      <c r="AN2627" s="4"/>
    </row>
    <row r="2628" spans="1:40" x14ac:dyDescent="0.2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90"/>
      <c r="AH2628" s="4"/>
      <c r="AI2628" s="4"/>
      <c r="AJ2628" s="90"/>
      <c r="AK2628" s="4"/>
      <c r="AL2628" s="4"/>
      <c r="AM2628" s="4"/>
      <c r="AN2628" s="4"/>
    </row>
    <row r="2629" spans="1:40" x14ac:dyDescent="0.2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90"/>
      <c r="AH2629" s="4"/>
      <c r="AI2629" s="4"/>
      <c r="AJ2629" s="90"/>
      <c r="AK2629" s="4"/>
      <c r="AL2629" s="4"/>
      <c r="AM2629" s="4"/>
      <c r="AN2629" s="4"/>
    </row>
    <row r="2630" spans="1:40" x14ac:dyDescent="0.2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90"/>
      <c r="AH2630" s="4"/>
      <c r="AI2630" s="4"/>
      <c r="AJ2630" s="90"/>
      <c r="AK2630" s="4"/>
      <c r="AL2630" s="4"/>
      <c r="AM2630" s="4"/>
      <c r="AN2630" s="4"/>
    </row>
    <row r="2631" spans="1:40" x14ac:dyDescent="0.2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90"/>
      <c r="AH2631" s="4"/>
      <c r="AI2631" s="4"/>
      <c r="AJ2631" s="90"/>
      <c r="AK2631" s="4"/>
      <c r="AL2631" s="4"/>
      <c r="AM2631" s="4"/>
      <c r="AN2631" s="4"/>
    </row>
    <row r="2632" spans="1:40" x14ac:dyDescent="0.2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90"/>
      <c r="AH2632" s="4"/>
      <c r="AI2632" s="4"/>
      <c r="AJ2632" s="90"/>
      <c r="AK2632" s="4"/>
      <c r="AL2632" s="4"/>
      <c r="AM2632" s="4"/>
      <c r="AN2632" s="4"/>
    </row>
    <row r="2633" spans="1:40" x14ac:dyDescent="0.2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90"/>
      <c r="AH2633" s="4"/>
      <c r="AI2633" s="4"/>
      <c r="AJ2633" s="90"/>
      <c r="AK2633" s="4"/>
      <c r="AL2633" s="4"/>
      <c r="AM2633" s="4"/>
      <c r="AN2633" s="4"/>
    </row>
    <row r="2634" spans="1:40" x14ac:dyDescent="0.2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90"/>
      <c r="AH2634" s="4"/>
      <c r="AI2634" s="4"/>
      <c r="AJ2634" s="90"/>
      <c r="AK2634" s="4"/>
      <c r="AL2634" s="4"/>
      <c r="AM2634" s="4"/>
      <c r="AN2634" s="4"/>
    </row>
    <row r="2635" spans="1:40" x14ac:dyDescent="0.2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90"/>
      <c r="AH2635" s="4"/>
      <c r="AI2635" s="4"/>
      <c r="AJ2635" s="90"/>
      <c r="AK2635" s="4"/>
      <c r="AL2635" s="4"/>
      <c r="AM2635" s="4"/>
      <c r="AN2635" s="4"/>
    </row>
    <row r="2636" spans="1:40" x14ac:dyDescent="0.2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90"/>
      <c r="AH2636" s="4"/>
      <c r="AI2636" s="4"/>
      <c r="AJ2636" s="90"/>
      <c r="AK2636" s="4"/>
      <c r="AL2636" s="4"/>
      <c r="AM2636" s="4"/>
      <c r="AN2636" s="4"/>
    </row>
    <row r="2637" spans="1:40" x14ac:dyDescent="0.2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90"/>
      <c r="AH2637" s="4"/>
      <c r="AI2637" s="4"/>
      <c r="AJ2637" s="90"/>
      <c r="AK2637" s="4"/>
      <c r="AL2637" s="4"/>
      <c r="AM2637" s="4"/>
      <c r="AN2637" s="4"/>
    </row>
    <row r="2638" spans="1:40" x14ac:dyDescent="0.2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90"/>
      <c r="AH2638" s="4"/>
      <c r="AI2638" s="4"/>
      <c r="AJ2638" s="90"/>
      <c r="AK2638" s="4"/>
      <c r="AL2638" s="4"/>
      <c r="AM2638" s="4"/>
      <c r="AN2638" s="4"/>
    </row>
    <row r="2639" spans="1:40" x14ac:dyDescent="0.2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90"/>
      <c r="AH2639" s="4"/>
      <c r="AI2639" s="4"/>
      <c r="AJ2639" s="90"/>
      <c r="AK2639" s="4"/>
      <c r="AL2639" s="4"/>
      <c r="AM2639" s="4"/>
      <c r="AN2639" s="4"/>
    </row>
    <row r="2640" spans="1:40" x14ac:dyDescent="0.2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90"/>
      <c r="AH2640" s="4"/>
      <c r="AI2640" s="4"/>
      <c r="AJ2640" s="90"/>
      <c r="AK2640" s="4"/>
      <c r="AL2640" s="4"/>
      <c r="AM2640" s="4"/>
      <c r="AN2640" s="4"/>
    </row>
    <row r="2641" spans="1:40" x14ac:dyDescent="0.2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90"/>
      <c r="AH2641" s="4"/>
      <c r="AI2641" s="4"/>
      <c r="AJ2641" s="90"/>
      <c r="AK2641" s="4"/>
      <c r="AL2641" s="4"/>
      <c r="AM2641" s="4"/>
      <c r="AN2641" s="4"/>
    </row>
    <row r="2642" spans="1:40" x14ac:dyDescent="0.2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90"/>
      <c r="AH2642" s="4"/>
      <c r="AI2642" s="4"/>
      <c r="AJ2642" s="90"/>
      <c r="AK2642" s="4"/>
      <c r="AL2642" s="4"/>
      <c r="AM2642" s="4"/>
      <c r="AN2642" s="4"/>
    </row>
    <row r="2643" spans="1:40" x14ac:dyDescent="0.2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90"/>
      <c r="AH2643" s="4"/>
      <c r="AI2643" s="4"/>
      <c r="AJ2643" s="90"/>
      <c r="AK2643" s="4"/>
      <c r="AL2643" s="4"/>
      <c r="AM2643" s="4"/>
      <c r="AN2643" s="4"/>
    </row>
    <row r="2644" spans="1:40" x14ac:dyDescent="0.2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90"/>
      <c r="AH2644" s="4"/>
      <c r="AI2644" s="4"/>
      <c r="AJ2644" s="90"/>
      <c r="AK2644" s="4"/>
      <c r="AL2644" s="4"/>
      <c r="AM2644" s="4"/>
      <c r="AN2644" s="4"/>
    </row>
    <row r="2645" spans="1:40" x14ac:dyDescent="0.2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90"/>
      <c r="AH2645" s="4"/>
      <c r="AI2645" s="4"/>
      <c r="AJ2645" s="90"/>
      <c r="AK2645" s="4"/>
      <c r="AL2645" s="4"/>
      <c r="AM2645" s="4"/>
      <c r="AN2645" s="4"/>
    </row>
    <row r="2646" spans="1:40" x14ac:dyDescent="0.2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90"/>
      <c r="AH2646" s="4"/>
      <c r="AI2646" s="4"/>
      <c r="AJ2646" s="90"/>
      <c r="AK2646" s="4"/>
      <c r="AL2646" s="4"/>
      <c r="AM2646" s="4"/>
      <c r="AN2646" s="4"/>
    </row>
    <row r="2647" spans="1:40" x14ac:dyDescent="0.2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90"/>
      <c r="AH2647" s="4"/>
      <c r="AI2647" s="4"/>
      <c r="AJ2647" s="90"/>
      <c r="AK2647" s="4"/>
      <c r="AL2647" s="4"/>
      <c r="AM2647" s="4"/>
      <c r="AN2647" s="4"/>
    </row>
    <row r="2648" spans="1:40" x14ac:dyDescent="0.2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90"/>
      <c r="AH2648" s="4"/>
      <c r="AI2648" s="4"/>
      <c r="AJ2648" s="90"/>
      <c r="AK2648" s="4"/>
      <c r="AL2648" s="4"/>
      <c r="AM2648" s="4"/>
      <c r="AN2648" s="4"/>
    </row>
    <row r="2649" spans="1:40" x14ac:dyDescent="0.2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90"/>
      <c r="AH2649" s="4"/>
      <c r="AI2649" s="4"/>
      <c r="AJ2649" s="90"/>
      <c r="AK2649" s="4"/>
      <c r="AL2649" s="4"/>
      <c r="AM2649" s="4"/>
      <c r="AN2649" s="4"/>
    </row>
    <row r="2650" spans="1:40" x14ac:dyDescent="0.2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90"/>
      <c r="AH2650" s="4"/>
      <c r="AI2650" s="4"/>
      <c r="AJ2650" s="90"/>
      <c r="AK2650" s="4"/>
      <c r="AL2650" s="4"/>
      <c r="AM2650" s="4"/>
      <c r="AN2650" s="4"/>
    </row>
    <row r="2651" spans="1:40" x14ac:dyDescent="0.2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90"/>
      <c r="AH2651" s="4"/>
      <c r="AI2651" s="4"/>
      <c r="AJ2651" s="90"/>
      <c r="AK2651" s="4"/>
      <c r="AL2651" s="4"/>
      <c r="AM2651" s="4"/>
      <c r="AN2651" s="4"/>
    </row>
    <row r="2652" spans="1:40" x14ac:dyDescent="0.2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90"/>
      <c r="AH2652" s="4"/>
      <c r="AI2652" s="4"/>
      <c r="AJ2652" s="90"/>
      <c r="AK2652" s="4"/>
      <c r="AL2652" s="4"/>
      <c r="AM2652" s="4"/>
      <c r="AN2652" s="4"/>
    </row>
    <row r="2653" spans="1:40" x14ac:dyDescent="0.2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90"/>
      <c r="AH2653" s="4"/>
      <c r="AI2653" s="4"/>
      <c r="AJ2653" s="90"/>
      <c r="AK2653" s="4"/>
      <c r="AL2653" s="4"/>
      <c r="AM2653" s="4"/>
      <c r="AN2653" s="4"/>
    </row>
    <row r="2654" spans="1:40" x14ac:dyDescent="0.2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90"/>
      <c r="AH2654" s="4"/>
      <c r="AI2654" s="4"/>
      <c r="AJ2654" s="90"/>
      <c r="AK2654" s="4"/>
      <c r="AL2654" s="4"/>
      <c r="AM2654" s="4"/>
      <c r="AN2654" s="4"/>
    </row>
    <row r="2655" spans="1:40" x14ac:dyDescent="0.2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90"/>
      <c r="AH2655" s="4"/>
      <c r="AI2655" s="4"/>
      <c r="AJ2655" s="90"/>
      <c r="AK2655" s="4"/>
      <c r="AL2655" s="4"/>
      <c r="AM2655" s="4"/>
      <c r="AN2655" s="4"/>
    </row>
    <row r="2656" spans="1:40" x14ac:dyDescent="0.2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90"/>
      <c r="AH2656" s="4"/>
      <c r="AI2656" s="4"/>
      <c r="AJ2656" s="90"/>
      <c r="AK2656" s="4"/>
      <c r="AL2656" s="4"/>
      <c r="AM2656" s="4"/>
      <c r="AN2656" s="4"/>
    </row>
    <row r="2657" spans="1:40" x14ac:dyDescent="0.2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90"/>
      <c r="AH2657" s="4"/>
      <c r="AI2657" s="4"/>
      <c r="AJ2657" s="90"/>
      <c r="AK2657" s="4"/>
      <c r="AL2657" s="4"/>
      <c r="AM2657" s="4"/>
      <c r="AN2657" s="4"/>
    </row>
    <row r="2658" spans="1:40" x14ac:dyDescent="0.2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90"/>
      <c r="AH2658" s="4"/>
      <c r="AI2658" s="4"/>
      <c r="AJ2658" s="90"/>
      <c r="AK2658" s="4"/>
      <c r="AL2658" s="4"/>
      <c r="AM2658" s="4"/>
      <c r="AN2658" s="4"/>
    </row>
    <row r="2659" spans="1:40" x14ac:dyDescent="0.2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90"/>
      <c r="AH2659" s="4"/>
      <c r="AI2659" s="4"/>
      <c r="AJ2659" s="90"/>
      <c r="AK2659" s="4"/>
      <c r="AL2659" s="4"/>
      <c r="AM2659" s="4"/>
      <c r="AN2659" s="4"/>
    </row>
    <row r="2660" spans="1:40" x14ac:dyDescent="0.2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90"/>
      <c r="AH2660" s="4"/>
      <c r="AI2660" s="4"/>
      <c r="AJ2660" s="90"/>
      <c r="AK2660" s="4"/>
      <c r="AL2660" s="4"/>
      <c r="AM2660" s="4"/>
      <c r="AN2660" s="4"/>
    </row>
    <row r="2661" spans="1:40" x14ac:dyDescent="0.2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90"/>
      <c r="AH2661" s="4"/>
      <c r="AI2661" s="4"/>
      <c r="AJ2661" s="90"/>
      <c r="AK2661" s="4"/>
      <c r="AL2661" s="4"/>
      <c r="AM2661" s="4"/>
      <c r="AN2661" s="4"/>
    </row>
    <row r="2662" spans="1:40" x14ac:dyDescent="0.2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90"/>
      <c r="AH2662" s="4"/>
      <c r="AI2662" s="4"/>
      <c r="AJ2662" s="90"/>
      <c r="AK2662" s="4"/>
      <c r="AL2662" s="4"/>
      <c r="AM2662" s="4"/>
      <c r="AN2662" s="4"/>
    </row>
    <row r="2663" spans="1:40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90"/>
      <c r="AH2663" s="4"/>
      <c r="AI2663" s="4"/>
      <c r="AJ2663" s="90"/>
      <c r="AK2663" s="4"/>
      <c r="AL2663" s="4"/>
      <c r="AM2663" s="4"/>
      <c r="AN2663" s="4"/>
    </row>
    <row r="2664" spans="1:40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90"/>
      <c r="AH2664" s="4"/>
      <c r="AI2664" s="4"/>
      <c r="AJ2664" s="90"/>
      <c r="AK2664" s="4"/>
      <c r="AL2664" s="4"/>
      <c r="AM2664" s="4"/>
      <c r="AN2664" s="4"/>
    </row>
    <row r="2665" spans="1:40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90"/>
      <c r="AH2665" s="4"/>
      <c r="AI2665" s="4"/>
      <c r="AJ2665" s="90"/>
      <c r="AK2665" s="4"/>
      <c r="AL2665" s="4"/>
      <c r="AM2665" s="4"/>
      <c r="AN2665" s="4"/>
    </row>
    <row r="2666" spans="1:40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90"/>
      <c r="AH2666" s="4"/>
      <c r="AI2666" s="4"/>
      <c r="AJ2666" s="90"/>
      <c r="AK2666" s="4"/>
      <c r="AL2666" s="4"/>
      <c r="AM2666" s="4"/>
      <c r="AN2666" s="4"/>
    </row>
    <row r="2667" spans="1:40" x14ac:dyDescent="0.2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90"/>
      <c r="AH2667" s="4"/>
      <c r="AI2667" s="4"/>
      <c r="AJ2667" s="90"/>
      <c r="AK2667" s="4"/>
      <c r="AL2667" s="4"/>
      <c r="AM2667" s="4"/>
      <c r="AN2667" s="4"/>
    </row>
    <row r="2668" spans="1:40" x14ac:dyDescent="0.2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90"/>
      <c r="AH2668" s="4"/>
      <c r="AI2668" s="4"/>
      <c r="AJ2668" s="90"/>
      <c r="AK2668" s="4"/>
      <c r="AL2668" s="4"/>
      <c r="AM2668" s="4"/>
      <c r="AN2668" s="4"/>
    </row>
    <row r="2669" spans="1:40" x14ac:dyDescent="0.2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90"/>
      <c r="AH2669" s="4"/>
      <c r="AI2669" s="4"/>
      <c r="AJ2669" s="90"/>
      <c r="AK2669" s="4"/>
      <c r="AL2669" s="4"/>
      <c r="AM2669" s="4"/>
      <c r="AN2669" s="4"/>
    </row>
    <row r="2670" spans="1:40" x14ac:dyDescent="0.2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90"/>
      <c r="AH2670" s="4"/>
      <c r="AI2670" s="4"/>
      <c r="AJ2670" s="90"/>
      <c r="AK2670" s="4"/>
      <c r="AL2670" s="4"/>
      <c r="AM2670" s="4"/>
      <c r="AN2670" s="4"/>
    </row>
    <row r="2671" spans="1:40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90"/>
      <c r="AH2671" s="4"/>
      <c r="AI2671" s="4"/>
      <c r="AJ2671" s="90"/>
      <c r="AK2671" s="4"/>
      <c r="AL2671" s="4"/>
      <c r="AM2671" s="4"/>
      <c r="AN2671" s="4"/>
    </row>
    <row r="2672" spans="1:40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90"/>
      <c r="AH2672" s="4"/>
      <c r="AI2672" s="4"/>
      <c r="AJ2672" s="90"/>
      <c r="AK2672" s="4"/>
      <c r="AL2672" s="4"/>
      <c r="AM2672" s="4"/>
      <c r="AN2672" s="4"/>
    </row>
    <row r="2673" spans="1:40" x14ac:dyDescent="0.2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90"/>
      <c r="AH2673" s="4"/>
      <c r="AI2673" s="4"/>
      <c r="AJ2673" s="90"/>
      <c r="AK2673" s="4"/>
      <c r="AL2673" s="4"/>
      <c r="AM2673" s="4"/>
      <c r="AN2673" s="4"/>
    </row>
    <row r="2674" spans="1:40" x14ac:dyDescent="0.2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90"/>
      <c r="AH2674" s="4"/>
      <c r="AI2674" s="4"/>
      <c r="AJ2674" s="90"/>
      <c r="AK2674" s="4"/>
      <c r="AL2674" s="4"/>
      <c r="AM2674" s="4"/>
      <c r="AN2674" s="4"/>
    </row>
    <row r="2675" spans="1:40" x14ac:dyDescent="0.2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90"/>
      <c r="AH2675" s="4"/>
      <c r="AI2675" s="4"/>
      <c r="AJ2675" s="90"/>
      <c r="AK2675" s="4"/>
      <c r="AL2675" s="4"/>
      <c r="AM2675" s="4"/>
      <c r="AN2675" s="4"/>
    </row>
    <row r="2676" spans="1:40" x14ac:dyDescent="0.2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90"/>
      <c r="AH2676" s="4"/>
      <c r="AI2676" s="4"/>
      <c r="AJ2676" s="90"/>
      <c r="AK2676" s="4"/>
      <c r="AL2676" s="4"/>
      <c r="AM2676" s="4"/>
      <c r="AN2676" s="4"/>
    </row>
    <row r="2677" spans="1:40" x14ac:dyDescent="0.2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90"/>
      <c r="AH2677" s="4"/>
      <c r="AI2677" s="4"/>
      <c r="AJ2677" s="90"/>
      <c r="AK2677" s="4"/>
      <c r="AL2677" s="4"/>
      <c r="AM2677" s="4"/>
      <c r="AN2677" s="4"/>
    </row>
    <row r="2678" spans="1:40" x14ac:dyDescent="0.2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90"/>
      <c r="AH2678" s="4"/>
      <c r="AI2678" s="4"/>
      <c r="AJ2678" s="90"/>
      <c r="AK2678" s="4"/>
      <c r="AL2678" s="4"/>
      <c r="AM2678" s="4"/>
      <c r="AN2678" s="4"/>
    </row>
    <row r="2679" spans="1:40" x14ac:dyDescent="0.2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90"/>
      <c r="AH2679" s="4"/>
      <c r="AI2679" s="4"/>
      <c r="AJ2679" s="90"/>
      <c r="AK2679" s="4"/>
      <c r="AL2679" s="4"/>
      <c r="AM2679" s="4"/>
      <c r="AN2679" s="4"/>
    </row>
    <row r="2680" spans="1:40" x14ac:dyDescent="0.2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90"/>
      <c r="AH2680" s="4"/>
      <c r="AI2680" s="4"/>
      <c r="AJ2680" s="90"/>
      <c r="AK2680" s="4"/>
      <c r="AL2680" s="4"/>
      <c r="AM2680" s="4"/>
      <c r="AN2680" s="4"/>
    </row>
    <row r="2681" spans="1:40" x14ac:dyDescent="0.2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90"/>
      <c r="AH2681" s="4"/>
      <c r="AI2681" s="4"/>
      <c r="AJ2681" s="90"/>
      <c r="AK2681" s="4"/>
      <c r="AL2681" s="4"/>
      <c r="AM2681" s="4"/>
      <c r="AN2681" s="4"/>
    </row>
    <row r="2682" spans="1:40" x14ac:dyDescent="0.2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90"/>
      <c r="AH2682" s="4"/>
      <c r="AI2682" s="4"/>
      <c r="AJ2682" s="90"/>
      <c r="AK2682" s="4"/>
      <c r="AL2682" s="4"/>
      <c r="AM2682" s="4"/>
      <c r="AN2682" s="4"/>
    </row>
    <row r="2683" spans="1:40" x14ac:dyDescent="0.2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90"/>
      <c r="AH2683" s="4"/>
      <c r="AI2683" s="4"/>
      <c r="AJ2683" s="90"/>
      <c r="AK2683" s="4"/>
      <c r="AL2683" s="4"/>
      <c r="AM2683" s="4"/>
      <c r="AN2683" s="4"/>
    </row>
    <row r="2684" spans="1:40" x14ac:dyDescent="0.2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90"/>
      <c r="AH2684" s="4"/>
      <c r="AI2684" s="4"/>
      <c r="AJ2684" s="90"/>
      <c r="AK2684" s="4"/>
      <c r="AL2684" s="4"/>
      <c r="AM2684" s="4"/>
      <c r="AN2684" s="4"/>
    </row>
    <row r="2685" spans="1:40" x14ac:dyDescent="0.2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90"/>
      <c r="AH2685" s="4"/>
      <c r="AI2685" s="4"/>
      <c r="AJ2685" s="90"/>
      <c r="AK2685" s="4"/>
      <c r="AL2685" s="4"/>
      <c r="AM2685" s="4"/>
      <c r="AN2685" s="4"/>
    </row>
    <row r="2686" spans="1:40" x14ac:dyDescent="0.2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90"/>
      <c r="AH2686" s="4"/>
      <c r="AI2686" s="4"/>
      <c r="AJ2686" s="90"/>
      <c r="AK2686" s="4"/>
      <c r="AL2686" s="4"/>
      <c r="AM2686" s="4"/>
      <c r="AN2686" s="4"/>
    </row>
    <row r="2687" spans="1:40" x14ac:dyDescent="0.2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90"/>
      <c r="AH2687" s="4"/>
      <c r="AI2687" s="4"/>
      <c r="AJ2687" s="90"/>
      <c r="AK2687" s="4"/>
      <c r="AL2687" s="4"/>
      <c r="AM2687" s="4"/>
      <c r="AN2687" s="4"/>
    </row>
    <row r="2688" spans="1:40" x14ac:dyDescent="0.2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90"/>
      <c r="AH2688" s="4"/>
      <c r="AI2688" s="4"/>
      <c r="AJ2688" s="90"/>
      <c r="AK2688" s="4"/>
      <c r="AL2688" s="4"/>
      <c r="AM2688" s="4"/>
      <c r="AN2688" s="4"/>
    </row>
    <row r="2689" spans="1:40" x14ac:dyDescent="0.2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90"/>
      <c r="AH2689" s="4"/>
      <c r="AI2689" s="4"/>
      <c r="AJ2689" s="90"/>
      <c r="AK2689" s="4"/>
      <c r="AL2689" s="4"/>
      <c r="AM2689" s="4"/>
      <c r="AN2689" s="4"/>
    </row>
    <row r="2690" spans="1:40" x14ac:dyDescent="0.2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90"/>
      <c r="AH2690" s="4"/>
      <c r="AI2690" s="4"/>
      <c r="AJ2690" s="90"/>
      <c r="AK2690" s="4"/>
      <c r="AL2690" s="4"/>
      <c r="AM2690" s="4"/>
      <c r="AN2690" s="4"/>
    </row>
    <row r="2691" spans="1:40" x14ac:dyDescent="0.2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90"/>
      <c r="AH2691" s="4"/>
      <c r="AI2691" s="4"/>
      <c r="AJ2691" s="90"/>
      <c r="AK2691" s="4"/>
      <c r="AL2691" s="4"/>
      <c r="AM2691" s="4"/>
      <c r="AN2691" s="4"/>
    </row>
    <row r="2692" spans="1:40" x14ac:dyDescent="0.2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90"/>
      <c r="AH2692" s="4"/>
      <c r="AI2692" s="4"/>
      <c r="AJ2692" s="90"/>
      <c r="AK2692" s="4"/>
      <c r="AL2692" s="4"/>
      <c r="AM2692" s="4"/>
      <c r="AN2692" s="4"/>
    </row>
    <row r="2693" spans="1:40" x14ac:dyDescent="0.2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90"/>
      <c r="AH2693" s="4"/>
      <c r="AI2693" s="4"/>
      <c r="AJ2693" s="90"/>
      <c r="AK2693" s="4"/>
      <c r="AL2693" s="4"/>
      <c r="AM2693" s="4"/>
      <c r="AN2693" s="4"/>
    </row>
    <row r="2694" spans="1:40" x14ac:dyDescent="0.2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90"/>
      <c r="AH2694" s="4"/>
      <c r="AI2694" s="4"/>
      <c r="AJ2694" s="90"/>
      <c r="AK2694" s="4"/>
      <c r="AL2694" s="4"/>
      <c r="AM2694" s="4"/>
      <c r="AN2694" s="4"/>
    </row>
    <row r="2695" spans="1:40" x14ac:dyDescent="0.2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90"/>
      <c r="AH2695" s="4"/>
      <c r="AI2695" s="4"/>
      <c r="AJ2695" s="90"/>
      <c r="AK2695" s="4"/>
      <c r="AL2695" s="4"/>
      <c r="AM2695" s="4"/>
      <c r="AN2695" s="4"/>
    </row>
    <row r="2696" spans="1:40" x14ac:dyDescent="0.2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90"/>
      <c r="AH2696" s="4"/>
      <c r="AI2696" s="4"/>
      <c r="AJ2696" s="90"/>
      <c r="AK2696" s="4"/>
      <c r="AL2696" s="4"/>
      <c r="AM2696" s="4"/>
      <c r="AN2696" s="4"/>
    </row>
    <row r="2697" spans="1:40" x14ac:dyDescent="0.2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90"/>
      <c r="AH2697" s="4"/>
      <c r="AI2697" s="4"/>
      <c r="AJ2697" s="90"/>
      <c r="AK2697" s="4"/>
      <c r="AL2697" s="4"/>
      <c r="AM2697" s="4"/>
      <c r="AN2697" s="4"/>
    </row>
    <row r="2698" spans="1:40" x14ac:dyDescent="0.2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90"/>
      <c r="AH2698" s="4"/>
      <c r="AI2698" s="4"/>
      <c r="AJ2698" s="90"/>
      <c r="AK2698" s="4"/>
      <c r="AL2698" s="4"/>
      <c r="AM2698" s="4"/>
      <c r="AN2698" s="4"/>
    </row>
    <row r="2699" spans="1:40" x14ac:dyDescent="0.2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90"/>
      <c r="AH2699" s="4"/>
      <c r="AI2699" s="4"/>
      <c r="AJ2699" s="90"/>
      <c r="AK2699" s="4"/>
      <c r="AL2699" s="4"/>
      <c r="AM2699" s="4"/>
      <c r="AN2699" s="4"/>
    </row>
    <row r="2700" spans="1:40" x14ac:dyDescent="0.2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90"/>
      <c r="AH2700" s="4"/>
      <c r="AI2700" s="4"/>
      <c r="AJ2700" s="90"/>
      <c r="AK2700" s="4"/>
      <c r="AL2700" s="4"/>
      <c r="AM2700" s="4"/>
      <c r="AN2700" s="4"/>
    </row>
    <row r="2701" spans="1:40" x14ac:dyDescent="0.2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90"/>
      <c r="AH2701" s="4"/>
      <c r="AI2701" s="4"/>
      <c r="AJ2701" s="90"/>
      <c r="AK2701" s="4"/>
      <c r="AL2701" s="4"/>
      <c r="AM2701" s="4"/>
      <c r="AN2701" s="4"/>
    </row>
    <row r="2702" spans="1:40" x14ac:dyDescent="0.2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90"/>
      <c r="AH2702" s="4"/>
      <c r="AI2702" s="4"/>
      <c r="AJ2702" s="90"/>
      <c r="AK2702" s="4"/>
      <c r="AL2702" s="4"/>
      <c r="AM2702" s="4"/>
      <c r="AN2702" s="4"/>
    </row>
    <row r="2703" spans="1:40" x14ac:dyDescent="0.2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90"/>
      <c r="AH2703" s="4"/>
      <c r="AI2703" s="4"/>
      <c r="AJ2703" s="90"/>
      <c r="AK2703" s="4"/>
      <c r="AL2703" s="4"/>
      <c r="AM2703" s="4"/>
      <c r="AN2703" s="4"/>
    </row>
    <row r="2704" spans="1:40" x14ac:dyDescent="0.2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90"/>
      <c r="AH2704" s="4"/>
      <c r="AI2704" s="4"/>
      <c r="AJ2704" s="90"/>
      <c r="AK2704" s="4"/>
      <c r="AL2704" s="4"/>
      <c r="AM2704" s="4"/>
      <c r="AN2704" s="4"/>
    </row>
    <row r="2705" spans="1:40" x14ac:dyDescent="0.2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90"/>
      <c r="AH2705" s="4"/>
      <c r="AI2705" s="4"/>
      <c r="AJ2705" s="90"/>
      <c r="AK2705" s="4"/>
      <c r="AL2705" s="4"/>
      <c r="AM2705" s="4"/>
      <c r="AN2705" s="4"/>
    </row>
    <row r="2706" spans="1:40" x14ac:dyDescent="0.2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90"/>
      <c r="AH2706" s="4"/>
      <c r="AI2706" s="4"/>
      <c r="AJ2706" s="90"/>
      <c r="AK2706" s="4"/>
      <c r="AL2706" s="4"/>
      <c r="AM2706" s="4"/>
      <c r="AN2706" s="4"/>
    </row>
    <row r="2707" spans="1:40" x14ac:dyDescent="0.2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90"/>
      <c r="AH2707" s="4"/>
      <c r="AI2707" s="4"/>
      <c r="AJ2707" s="90"/>
      <c r="AK2707" s="4"/>
      <c r="AL2707" s="4"/>
      <c r="AM2707" s="4"/>
      <c r="AN2707" s="4"/>
    </row>
    <row r="2708" spans="1:40" x14ac:dyDescent="0.2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90"/>
      <c r="AH2708" s="4"/>
      <c r="AI2708" s="4"/>
      <c r="AJ2708" s="90"/>
      <c r="AK2708" s="4"/>
      <c r="AL2708" s="4"/>
      <c r="AM2708" s="4"/>
      <c r="AN2708" s="4"/>
    </row>
    <row r="2709" spans="1:40" x14ac:dyDescent="0.2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90"/>
      <c r="AH2709" s="4"/>
      <c r="AI2709" s="4"/>
      <c r="AJ2709" s="90"/>
      <c r="AK2709" s="4"/>
      <c r="AL2709" s="4"/>
      <c r="AM2709" s="4"/>
      <c r="AN2709" s="4"/>
    </row>
    <row r="2710" spans="1:40" x14ac:dyDescent="0.2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90"/>
      <c r="AH2710" s="4"/>
      <c r="AI2710" s="4"/>
      <c r="AJ2710" s="90"/>
      <c r="AK2710" s="4"/>
      <c r="AL2710" s="4"/>
      <c r="AM2710" s="4"/>
      <c r="AN2710" s="4"/>
    </row>
    <row r="2711" spans="1:40" x14ac:dyDescent="0.2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90"/>
      <c r="AH2711" s="4"/>
      <c r="AI2711" s="4"/>
      <c r="AJ2711" s="90"/>
      <c r="AK2711" s="4"/>
      <c r="AL2711" s="4"/>
      <c r="AM2711" s="4"/>
      <c r="AN2711" s="4"/>
    </row>
    <row r="2712" spans="1:40" x14ac:dyDescent="0.2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90"/>
      <c r="AH2712" s="4"/>
      <c r="AI2712" s="4"/>
      <c r="AJ2712" s="90"/>
      <c r="AK2712" s="4"/>
      <c r="AL2712" s="4"/>
      <c r="AM2712" s="4"/>
      <c r="AN2712" s="4"/>
    </row>
    <row r="2713" spans="1:40" x14ac:dyDescent="0.2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90"/>
      <c r="AH2713" s="4"/>
      <c r="AI2713" s="4"/>
      <c r="AJ2713" s="90"/>
      <c r="AK2713" s="4"/>
      <c r="AL2713" s="4"/>
      <c r="AM2713" s="4"/>
      <c r="AN2713" s="4"/>
    </row>
    <row r="2714" spans="1:40" x14ac:dyDescent="0.2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90"/>
      <c r="AH2714" s="4"/>
      <c r="AI2714" s="4"/>
      <c r="AJ2714" s="90"/>
      <c r="AK2714" s="4"/>
      <c r="AL2714" s="4"/>
      <c r="AM2714" s="4"/>
      <c r="AN2714" s="4"/>
    </row>
    <row r="2715" spans="1:40" x14ac:dyDescent="0.2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90"/>
      <c r="AH2715" s="4"/>
      <c r="AI2715" s="4"/>
      <c r="AJ2715" s="90"/>
      <c r="AK2715" s="4"/>
      <c r="AL2715" s="4"/>
      <c r="AM2715" s="4"/>
      <c r="AN2715" s="4"/>
    </row>
    <row r="2716" spans="1:40" x14ac:dyDescent="0.2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90"/>
      <c r="AH2716" s="4"/>
      <c r="AI2716" s="4"/>
      <c r="AJ2716" s="90"/>
      <c r="AK2716" s="4"/>
      <c r="AL2716" s="4"/>
      <c r="AM2716" s="4"/>
      <c r="AN2716" s="4"/>
    </row>
    <row r="2717" spans="1:40" x14ac:dyDescent="0.2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90"/>
      <c r="AH2717" s="4"/>
      <c r="AI2717" s="4"/>
      <c r="AJ2717" s="90"/>
      <c r="AK2717" s="4"/>
      <c r="AL2717" s="4"/>
      <c r="AM2717" s="4"/>
      <c r="AN2717" s="4"/>
    </row>
    <row r="2718" spans="1:40" x14ac:dyDescent="0.2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90"/>
      <c r="AH2718" s="4"/>
      <c r="AI2718" s="4"/>
      <c r="AJ2718" s="90"/>
      <c r="AK2718" s="4"/>
      <c r="AL2718" s="4"/>
      <c r="AM2718" s="4"/>
      <c r="AN2718" s="4"/>
    </row>
    <row r="2719" spans="1:40" x14ac:dyDescent="0.2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90"/>
      <c r="AH2719" s="4"/>
      <c r="AI2719" s="4"/>
      <c r="AJ2719" s="90"/>
      <c r="AK2719" s="4"/>
      <c r="AL2719" s="4"/>
      <c r="AM2719" s="4"/>
      <c r="AN2719" s="4"/>
    </row>
    <row r="2720" spans="1:40" x14ac:dyDescent="0.2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90"/>
      <c r="AH2720" s="4"/>
      <c r="AI2720" s="4"/>
      <c r="AJ2720" s="90"/>
      <c r="AK2720" s="4"/>
      <c r="AL2720" s="4"/>
      <c r="AM2720" s="4"/>
      <c r="AN2720" s="4"/>
    </row>
    <row r="2721" spans="1:40" x14ac:dyDescent="0.2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90"/>
      <c r="AH2721" s="4"/>
      <c r="AI2721" s="4"/>
      <c r="AJ2721" s="90"/>
      <c r="AK2721" s="4"/>
      <c r="AL2721" s="4"/>
      <c r="AM2721" s="4"/>
      <c r="AN2721" s="4"/>
    </row>
    <row r="2722" spans="1:40" x14ac:dyDescent="0.2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90"/>
      <c r="AH2722" s="4"/>
      <c r="AI2722" s="4"/>
      <c r="AJ2722" s="90"/>
      <c r="AK2722" s="4"/>
      <c r="AL2722" s="4"/>
      <c r="AM2722" s="4"/>
      <c r="AN2722" s="4"/>
    </row>
    <row r="2723" spans="1:40" x14ac:dyDescent="0.2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90"/>
      <c r="AH2723" s="4"/>
      <c r="AI2723" s="4"/>
      <c r="AJ2723" s="90"/>
      <c r="AK2723" s="4"/>
      <c r="AL2723" s="4"/>
      <c r="AM2723" s="4"/>
      <c r="AN2723" s="4"/>
    </row>
    <row r="2724" spans="1:40" x14ac:dyDescent="0.2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90"/>
      <c r="AH2724" s="4"/>
      <c r="AI2724" s="4"/>
      <c r="AJ2724" s="90"/>
      <c r="AK2724" s="4"/>
      <c r="AL2724" s="4"/>
      <c r="AM2724" s="4"/>
      <c r="AN2724" s="4"/>
    </row>
    <row r="2725" spans="1:40" x14ac:dyDescent="0.2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90"/>
      <c r="AH2725" s="4"/>
      <c r="AI2725" s="4"/>
      <c r="AJ2725" s="90"/>
      <c r="AK2725" s="4"/>
      <c r="AL2725" s="4"/>
      <c r="AM2725" s="4"/>
      <c r="AN2725" s="4"/>
    </row>
    <row r="2726" spans="1:40" x14ac:dyDescent="0.2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90"/>
      <c r="AH2726" s="4"/>
      <c r="AI2726" s="4"/>
      <c r="AJ2726" s="90"/>
      <c r="AK2726" s="4"/>
      <c r="AL2726" s="4"/>
      <c r="AM2726" s="4"/>
      <c r="AN2726" s="4"/>
    </row>
    <row r="2727" spans="1:40" x14ac:dyDescent="0.2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90"/>
      <c r="AH2727" s="4"/>
      <c r="AI2727" s="4"/>
      <c r="AJ2727" s="90"/>
      <c r="AK2727" s="4"/>
      <c r="AL2727" s="4"/>
      <c r="AM2727" s="4"/>
      <c r="AN2727" s="4"/>
    </row>
    <row r="2728" spans="1:40" x14ac:dyDescent="0.2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90"/>
      <c r="AH2728" s="4"/>
      <c r="AI2728" s="4"/>
      <c r="AJ2728" s="90"/>
      <c r="AK2728" s="4"/>
      <c r="AL2728" s="4"/>
      <c r="AM2728" s="4"/>
      <c r="AN2728" s="4"/>
    </row>
    <row r="2729" spans="1:40" x14ac:dyDescent="0.2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90"/>
      <c r="AH2729" s="4"/>
      <c r="AI2729" s="4"/>
      <c r="AJ2729" s="90"/>
      <c r="AK2729" s="4"/>
      <c r="AL2729" s="4"/>
      <c r="AM2729" s="4"/>
      <c r="AN2729" s="4"/>
    </row>
    <row r="2730" spans="1:40" x14ac:dyDescent="0.2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90"/>
      <c r="AH2730" s="4"/>
      <c r="AI2730" s="4"/>
      <c r="AJ2730" s="90"/>
      <c r="AK2730" s="4"/>
      <c r="AL2730" s="4"/>
      <c r="AM2730" s="4"/>
      <c r="AN2730" s="4"/>
    </row>
    <row r="2731" spans="1:40" x14ac:dyDescent="0.2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90"/>
      <c r="AH2731" s="4"/>
      <c r="AI2731" s="4"/>
      <c r="AJ2731" s="90"/>
      <c r="AK2731" s="4"/>
      <c r="AL2731" s="4"/>
      <c r="AM2731" s="4"/>
      <c r="AN2731" s="4"/>
    </row>
    <row r="2732" spans="1:40" x14ac:dyDescent="0.2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90"/>
      <c r="AH2732" s="4"/>
      <c r="AI2732" s="4"/>
      <c r="AJ2732" s="90"/>
      <c r="AK2732" s="4"/>
      <c r="AL2732" s="4"/>
      <c r="AM2732" s="4"/>
      <c r="AN2732" s="4"/>
    </row>
    <row r="2733" spans="1:40" x14ac:dyDescent="0.2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90"/>
      <c r="AH2733" s="4"/>
      <c r="AI2733" s="4"/>
      <c r="AJ2733" s="90"/>
      <c r="AK2733" s="4"/>
      <c r="AL2733" s="4"/>
      <c r="AM2733" s="4"/>
      <c r="AN2733" s="4"/>
    </row>
    <row r="2734" spans="1:40" x14ac:dyDescent="0.2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90"/>
      <c r="AH2734" s="4"/>
      <c r="AI2734" s="4"/>
      <c r="AJ2734" s="90"/>
      <c r="AK2734" s="4"/>
      <c r="AL2734" s="4"/>
      <c r="AM2734" s="4"/>
      <c r="AN2734" s="4"/>
    </row>
    <row r="2735" spans="1:40" x14ac:dyDescent="0.2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90"/>
      <c r="AH2735" s="4"/>
      <c r="AI2735" s="4"/>
      <c r="AJ2735" s="90"/>
      <c r="AK2735" s="4"/>
      <c r="AL2735" s="4"/>
      <c r="AM2735" s="4"/>
      <c r="AN2735" s="4"/>
    </row>
    <row r="2736" spans="1:40" x14ac:dyDescent="0.2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90"/>
      <c r="AH2736" s="4"/>
      <c r="AI2736" s="4"/>
      <c r="AJ2736" s="90"/>
      <c r="AK2736" s="4"/>
      <c r="AL2736" s="4"/>
      <c r="AM2736" s="4"/>
      <c r="AN2736" s="4"/>
    </row>
    <row r="2737" spans="1:40" x14ac:dyDescent="0.2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90"/>
      <c r="AH2737" s="4"/>
      <c r="AI2737" s="4"/>
      <c r="AJ2737" s="90"/>
      <c r="AK2737" s="4"/>
      <c r="AL2737" s="4"/>
      <c r="AM2737" s="4"/>
      <c r="AN2737" s="4"/>
    </row>
    <row r="2738" spans="1:40" x14ac:dyDescent="0.2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90"/>
      <c r="AH2738" s="4"/>
      <c r="AI2738" s="4"/>
      <c r="AJ2738" s="90"/>
      <c r="AK2738" s="4"/>
      <c r="AL2738" s="4"/>
      <c r="AM2738" s="4"/>
      <c r="AN2738" s="4"/>
    </row>
    <row r="2739" spans="1:40" x14ac:dyDescent="0.2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90"/>
      <c r="AH2739" s="4"/>
      <c r="AI2739" s="4"/>
      <c r="AJ2739" s="90"/>
      <c r="AK2739" s="4"/>
      <c r="AL2739" s="4"/>
      <c r="AM2739" s="4"/>
      <c r="AN2739" s="4"/>
    </row>
    <row r="2740" spans="1:40" x14ac:dyDescent="0.2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90"/>
      <c r="AH2740" s="4"/>
      <c r="AI2740" s="4"/>
      <c r="AJ2740" s="90"/>
      <c r="AK2740" s="4"/>
      <c r="AL2740" s="4"/>
      <c r="AM2740" s="4"/>
      <c r="AN2740" s="4"/>
    </row>
    <row r="2741" spans="1:40" x14ac:dyDescent="0.2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90"/>
      <c r="AH2741" s="4"/>
      <c r="AI2741" s="4"/>
      <c r="AJ2741" s="90"/>
      <c r="AK2741" s="4"/>
      <c r="AL2741" s="4"/>
      <c r="AM2741" s="4"/>
      <c r="AN2741" s="4"/>
    </row>
    <row r="2742" spans="1:40" x14ac:dyDescent="0.2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90"/>
      <c r="AH2742" s="4"/>
      <c r="AI2742" s="4"/>
      <c r="AJ2742" s="90"/>
      <c r="AK2742" s="4"/>
      <c r="AL2742" s="4"/>
      <c r="AM2742" s="4"/>
      <c r="AN2742" s="4"/>
    </row>
    <row r="2743" spans="1:40" x14ac:dyDescent="0.2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90"/>
      <c r="AH2743" s="4"/>
      <c r="AI2743" s="4"/>
      <c r="AJ2743" s="90"/>
      <c r="AK2743" s="4"/>
      <c r="AL2743" s="4"/>
      <c r="AM2743" s="4"/>
      <c r="AN2743" s="4"/>
    </row>
    <row r="2744" spans="1:40" x14ac:dyDescent="0.2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90"/>
      <c r="AH2744" s="4"/>
      <c r="AI2744" s="4"/>
      <c r="AJ2744" s="90"/>
      <c r="AK2744" s="4"/>
      <c r="AL2744" s="4"/>
      <c r="AM2744" s="4"/>
      <c r="AN2744" s="4"/>
    </row>
    <row r="2745" spans="1:40" x14ac:dyDescent="0.2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90"/>
      <c r="AH2745" s="4"/>
      <c r="AI2745" s="4"/>
      <c r="AJ2745" s="90"/>
      <c r="AK2745" s="4"/>
      <c r="AL2745" s="4"/>
      <c r="AM2745" s="4"/>
      <c r="AN2745" s="4"/>
    </row>
    <row r="2746" spans="1:40" x14ac:dyDescent="0.2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90"/>
      <c r="AH2746" s="4"/>
      <c r="AI2746" s="4"/>
      <c r="AJ2746" s="90"/>
      <c r="AK2746" s="4"/>
      <c r="AL2746" s="4"/>
      <c r="AM2746" s="4"/>
      <c r="AN2746" s="4"/>
    </row>
    <row r="2747" spans="1:40" x14ac:dyDescent="0.2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90"/>
      <c r="AH2747" s="4"/>
      <c r="AI2747" s="4"/>
      <c r="AJ2747" s="90"/>
      <c r="AK2747" s="4"/>
      <c r="AL2747" s="4"/>
      <c r="AM2747" s="4"/>
      <c r="AN2747" s="4"/>
    </row>
    <row r="2748" spans="1:40" x14ac:dyDescent="0.2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90"/>
      <c r="AH2748" s="4"/>
      <c r="AI2748" s="4"/>
      <c r="AJ2748" s="90"/>
      <c r="AK2748" s="4"/>
      <c r="AL2748" s="4"/>
      <c r="AM2748" s="4"/>
      <c r="AN2748" s="4"/>
    </row>
    <row r="2749" spans="1:40" x14ac:dyDescent="0.2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90"/>
      <c r="AH2749" s="4"/>
      <c r="AI2749" s="4"/>
      <c r="AJ2749" s="90"/>
      <c r="AK2749" s="4"/>
      <c r="AL2749" s="4"/>
      <c r="AM2749" s="4"/>
      <c r="AN2749" s="4"/>
    </row>
    <row r="2750" spans="1:40" x14ac:dyDescent="0.2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90"/>
      <c r="AH2750" s="4"/>
      <c r="AI2750" s="4"/>
      <c r="AJ2750" s="90"/>
      <c r="AK2750" s="4"/>
      <c r="AL2750" s="4"/>
      <c r="AM2750" s="4"/>
      <c r="AN2750" s="4"/>
    </row>
    <row r="2751" spans="1:40" x14ac:dyDescent="0.2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90"/>
      <c r="AH2751" s="4"/>
      <c r="AI2751" s="4"/>
      <c r="AJ2751" s="90"/>
      <c r="AK2751" s="4"/>
      <c r="AL2751" s="4"/>
      <c r="AM2751" s="4"/>
      <c r="AN2751" s="4"/>
    </row>
    <row r="2752" spans="1:40" x14ac:dyDescent="0.2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90"/>
      <c r="AH2752" s="4"/>
      <c r="AI2752" s="4"/>
      <c r="AJ2752" s="90"/>
      <c r="AK2752" s="4"/>
      <c r="AL2752" s="4"/>
      <c r="AM2752" s="4"/>
      <c r="AN2752" s="4"/>
    </row>
    <row r="2753" spans="1:40" x14ac:dyDescent="0.2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90"/>
      <c r="AH2753" s="4"/>
      <c r="AI2753" s="4"/>
      <c r="AJ2753" s="90"/>
      <c r="AK2753" s="4"/>
      <c r="AL2753" s="4"/>
      <c r="AM2753" s="4"/>
      <c r="AN2753" s="4"/>
    </row>
    <row r="2754" spans="1:40" x14ac:dyDescent="0.2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90"/>
      <c r="AH2754" s="4"/>
      <c r="AI2754" s="4"/>
      <c r="AJ2754" s="90"/>
      <c r="AK2754" s="4"/>
      <c r="AL2754" s="4"/>
      <c r="AM2754" s="4"/>
      <c r="AN2754" s="4"/>
    </row>
    <row r="2755" spans="1:40" x14ac:dyDescent="0.2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90"/>
      <c r="AH2755" s="4"/>
      <c r="AI2755" s="4"/>
      <c r="AJ2755" s="90"/>
      <c r="AK2755" s="4"/>
      <c r="AL2755" s="4"/>
      <c r="AM2755" s="4"/>
      <c r="AN2755" s="4"/>
    </row>
    <row r="2756" spans="1:40" x14ac:dyDescent="0.2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90"/>
      <c r="AH2756" s="4"/>
      <c r="AI2756" s="4"/>
      <c r="AJ2756" s="90"/>
      <c r="AK2756" s="4"/>
      <c r="AL2756" s="4"/>
      <c r="AM2756" s="4"/>
      <c r="AN2756" s="4"/>
    </row>
    <row r="2757" spans="1:40" x14ac:dyDescent="0.2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90"/>
      <c r="AH2757" s="4"/>
      <c r="AI2757" s="4"/>
      <c r="AJ2757" s="90"/>
      <c r="AK2757" s="4"/>
      <c r="AL2757" s="4"/>
      <c r="AM2757" s="4"/>
      <c r="AN2757" s="4"/>
    </row>
    <row r="2758" spans="1:40" x14ac:dyDescent="0.2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90"/>
      <c r="AH2758" s="4"/>
      <c r="AI2758" s="4"/>
      <c r="AJ2758" s="90"/>
      <c r="AK2758" s="4"/>
      <c r="AL2758" s="4"/>
      <c r="AM2758" s="4"/>
      <c r="AN2758" s="4"/>
    </row>
    <row r="2759" spans="1:40" x14ac:dyDescent="0.2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90"/>
      <c r="AH2759" s="4"/>
      <c r="AI2759" s="4"/>
      <c r="AJ2759" s="90"/>
      <c r="AK2759" s="4"/>
      <c r="AL2759" s="4"/>
      <c r="AM2759" s="4"/>
      <c r="AN2759" s="4"/>
    </row>
    <row r="2760" spans="1:40" x14ac:dyDescent="0.2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90"/>
      <c r="AH2760" s="4"/>
      <c r="AI2760" s="4"/>
      <c r="AJ2760" s="90"/>
      <c r="AK2760" s="4"/>
      <c r="AL2760" s="4"/>
      <c r="AM2760" s="4"/>
      <c r="AN2760" s="4"/>
    </row>
    <row r="2761" spans="1:40" x14ac:dyDescent="0.2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90"/>
      <c r="AH2761" s="4"/>
      <c r="AI2761" s="4"/>
      <c r="AJ2761" s="90"/>
      <c r="AK2761" s="4"/>
      <c r="AL2761" s="4"/>
      <c r="AM2761" s="4"/>
      <c r="AN2761" s="4"/>
    </row>
    <row r="2762" spans="1:40" x14ac:dyDescent="0.2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90"/>
      <c r="AH2762" s="4"/>
      <c r="AI2762" s="4"/>
      <c r="AJ2762" s="90"/>
      <c r="AK2762" s="4"/>
      <c r="AL2762" s="4"/>
      <c r="AM2762" s="4"/>
      <c r="AN2762" s="4"/>
    </row>
    <row r="2763" spans="1:40" x14ac:dyDescent="0.2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90"/>
      <c r="AH2763" s="4"/>
      <c r="AI2763" s="4"/>
      <c r="AJ2763" s="90"/>
      <c r="AK2763" s="4"/>
      <c r="AL2763" s="4"/>
      <c r="AM2763" s="4"/>
      <c r="AN2763" s="4"/>
    </row>
    <row r="2764" spans="1:40" x14ac:dyDescent="0.2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90"/>
      <c r="AH2764" s="4"/>
      <c r="AI2764" s="4"/>
      <c r="AJ2764" s="90"/>
      <c r="AK2764" s="4"/>
      <c r="AL2764" s="4"/>
      <c r="AM2764" s="4"/>
      <c r="AN2764" s="4"/>
    </row>
    <row r="2765" spans="1:40" x14ac:dyDescent="0.2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90"/>
      <c r="AH2765" s="4"/>
      <c r="AI2765" s="4"/>
      <c r="AJ2765" s="90"/>
      <c r="AK2765" s="4"/>
      <c r="AL2765" s="4"/>
      <c r="AM2765" s="4"/>
      <c r="AN2765" s="4"/>
    </row>
    <row r="2766" spans="1:40" x14ac:dyDescent="0.2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90"/>
      <c r="AH2766" s="4"/>
      <c r="AI2766" s="4"/>
      <c r="AJ2766" s="90"/>
      <c r="AK2766" s="4"/>
      <c r="AL2766" s="4"/>
      <c r="AM2766" s="4"/>
      <c r="AN2766" s="4"/>
    </row>
    <row r="2767" spans="1:40" x14ac:dyDescent="0.2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90"/>
      <c r="AH2767" s="4"/>
      <c r="AI2767" s="4"/>
      <c r="AJ2767" s="90"/>
      <c r="AK2767" s="4"/>
      <c r="AL2767" s="4"/>
      <c r="AM2767" s="4"/>
      <c r="AN2767" s="4"/>
    </row>
    <row r="2768" spans="1:40" x14ac:dyDescent="0.2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90"/>
      <c r="AH2768" s="4"/>
      <c r="AI2768" s="4"/>
      <c r="AJ2768" s="90"/>
      <c r="AK2768" s="4"/>
      <c r="AL2768" s="4"/>
      <c r="AM2768" s="4"/>
      <c r="AN2768" s="4"/>
    </row>
    <row r="2769" spans="1:40" x14ac:dyDescent="0.2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90"/>
      <c r="AH2769" s="4"/>
      <c r="AI2769" s="4"/>
      <c r="AJ2769" s="90"/>
      <c r="AK2769" s="4"/>
      <c r="AL2769" s="4"/>
      <c r="AM2769" s="4"/>
      <c r="AN2769" s="4"/>
    </row>
    <row r="2770" spans="1:40" x14ac:dyDescent="0.2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90"/>
      <c r="AH2770" s="4"/>
      <c r="AI2770" s="4"/>
      <c r="AJ2770" s="90"/>
      <c r="AK2770" s="4"/>
      <c r="AL2770" s="4"/>
      <c r="AM2770" s="4"/>
      <c r="AN2770" s="4"/>
    </row>
    <row r="2771" spans="1:40" x14ac:dyDescent="0.2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90"/>
      <c r="AH2771" s="4"/>
      <c r="AI2771" s="4"/>
      <c r="AJ2771" s="90"/>
      <c r="AK2771" s="4"/>
      <c r="AL2771" s="4"/>
      <c r="AM2771" s="4"/>
      <c r="AN2771" s="4"/>
    </row>
    <row r="2772" spans="1:40" x14ac:dyDescent="0.2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90"/>
      <c r="AH2772" s="4"/>
      <c r="AI2772" s="4"/>
      <c r="AJ2772" s="90"/>
      <c r="AK2772" s="4"/>
      <c r="AL2772" s="4"/>
      <c r="AM2772" s="4"/>
      <c r="AN2772" s="4"/>
    </row>
    <row r="2773" spans="1:40" x14ac:dyDescent="0.2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90"/>
      <c r="AH2773" s="4"/>
      <c r="AI2773" s="4"/>
      <c r="AJ2773" s="90"/>
      <c r="AK2773" s="4"/>
      <c r="AL2773" s="4"/>
      <c r="AM2773" s="4"/>
      <c r="AN2773" s="4"/>
    </row>
    <row r="2774" spans="1:40" x14ac:dyDescent="0.2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90"/>
      <c r="AH2774" s="4"/>
      <c r="AI2774" s="4"/>
      <c r="AJ2774" s="90"/>
      <c r="AK2774" s="4"/>
      <c r="AL2774" s="4"/>
      <c r="AM2774" s="4"/>
      <c r="AN2774" s="4"/>
    </row>
    <row r="2775" spans="1:40" x14ac:dyDescent="0.2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90"/>
      <c r="AH2775" s="4"/>
      <c r="AI2775" s="4"/>
      <c r="AJ2775" s="90"/>
      <c r="AK2775" s="4"/>
      <c r="AL2775" s="4"/>
      <c r="AM2775" s="4"/>
      <c r="AN2775" s="4"/>
    </row>
    <row r="2776" spans="1:40" x14ac:dyDescent="0.2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90"/>
      <c r="AH2776" s="4"/>
      <c r="AI2776" s="4"/>
      <c r="AJ2776" s="90"/>
      <c r="AK2776" s="4"/>
      <c r="AL2776" s="4"/>
      <c r="AM2776" s="4"/>
      <c r="AN2776" s="4"/>
    </row>
    <row r="2777" spans="1:40" x14ac:dyDescent="0.2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90"/>
      <c r="AH2777" s="4"/>
      <c r="AI2777" s="4"/>
      <c r="AJ2777" s="90"/>
      <c r="AK2777" s="4"/>
      <c r="AL2777" s="4"/>
      <c r="AM2777" s="4"/>
      <c r="AN2777" s="4"/>
    </row>
    <row r="2778" spans="1:40" x14ac:dyDescent="0.2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90"/>
      <c r="AH2778" s="4"/>
      <c r="AI2778" s="4"/>
      <c r="AJ2778" s="90"/>
      <c r="AK2778" s="4"/>
      <c r="AL2778" s="4"/>
      <c r="AM2778" s="4"/>
      <c r="AN2778" s="4"/>
    </row>
    <row r="2779" spans="1:40" x14ac:dyDescent="0.2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90"/>
      <c r="AH2779" s="4"/>
      <c r="AI2779" s="4"/>
      <c r="AJ2779" s="90"/>
      <c r="AK2779" s="4"/>
      <c r="AL2779" s="4"/>
      <c r="AM2779" s="4"/>
      <c r="AN2779" s="4"/>
    </row>
    <row r="2780" spans="1:40" x14ac:dyDescent="0.2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90"/>
      <c r="AH2780" s="4"/>
      <c r="AI2780" s="4"/>
      <c r="AJ2780" s="90"/>
      <c r="AK2780" s="4"/>
      <c r="AL2780" s="4"/>
      <c r="AM2780" s="4"/>
      <c r="AN2780" s="4"/>
    </row>
    <row r="2781" spans="1:40" x14ac:dyDescent="0.2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90"/>
      <c r="AH2781" s="4"/>
      <c r="AI2781" s="4"/>
      <c r="AJ2781" s="90"/>
      <c r="AK2781" s="4"/>
      <c r="AL2781" s="4"/>
      <c r="AM2781" s="4"/>
      <c r="AN2781" s="4"/>
    </row>
    <row r="2782" spans="1:40" x14ac:dyDescent="0.2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90"/>
      <c r="AH2782" s="4"/>
      <c r="AI2782" s="4"/>
      <c r="AJ2782" s="90"/>
      <c r="AK2782" s="4"/>
      <c r="AL2782" s="4"/>
      <c r="AM2782" s="4"/>
      <c r="AN2782" s="4"/>
    </row>
    <row r="2783" spans="1:40" x14ac:dyDescent="0.2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90"/>
      <c r="AH2783" s="4"/>
      <c r="AI2783" s="4"/>
      <c r="AJ2783" s="90"/>
      <c r="AK2783" s="4"/>
      <c r="AL2783" s="4"/>
      <c r="AM2783" s="4"/>
      <c r="AN2783" s="4"/>
    </row>
    <row r="2784" spans="1:40" x14ac:dyDescent="0.2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90"/>
      <c r="AH2784" s="4"/>
      <c r="AI2784" s="4"/>
      <c r="AJ2784" s="90"/>
      <c r="AK2784" s="4"/>
      <c r="AL2784" s="4"/>
      <c r="AM2784" s="4"/>
      <c r="AN2784" s="4"/>
    </row>
    <row r="2785" spans="1:40" x14ac:dyDescent="0.2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90"/>
      <c r="AH2785" s="4"/>
      <c r="AI2785" s="4"/>
      <c r="AJ2785" s="90"/>
      <c r="AK2785" s="4"/>
      <c r="AL2785" s="4"/>
      <c r="AM2785" s="4"/>
      <c r="AN2785" s="4"/>
    </row>
    <row r="2786" spans="1:40" x14ac:dyDescent="0.2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90"/>
      <c r="AH2786" s="4"/>
      <c r="AI2786" s="4"/>
      <c r="AJ2786" s="90"/>
      <c r="AK2786" s="4"/>
      <c r="AL2786" s="4"/>
      <c r="AM2786" s="4"/>
      <c r="AN2786" s="4"/>
    </row>
    <row r="2787" spans="1:40" x14ac:dyDescent="0.2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90"/>
      <c r="AH2787" s="4"/>
      <c r="AI2787" s="4"/>
      <c r="AJ2787" s="90"/>
      <c r="AK2787" s="4"/>
      <c r="AL2787" s="4"/>
      <c r="AM2787" s="4"/>
      <c r="AN2787" s="4"/>
    </row>
    <row r="2788" spans="1:40" x14ac:dyDescent="0.2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90"/>
      <c r="AH2788" s="4"/>
      <c r="AI2788" s="4"/>
      <c r="AJ2788" s="90"/>
      <c r="AK2788" s="4"/>
      <c r="AL2788" s="4"/>
      <c r="AM2788" s="4"/>
      <c r="AN2788" s="4"/>
    </row>
    <row r="2789" spans="1:40" x14ac:dyDescent="0.2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90"/>
      <c r="AH2789" s="4"/>
      <c r="AI2789" s="4"/>
      <c r="AJ2789" s="90"/>
      <c r="AK2789" s="4"/>
      <c r="AL2789" s="4"/>
      <c r="AM2789" s="4"/>
      <c r="AN2789" s="4"/>
    </row>
    <row r="2790" spans="1:40" x14ac:dyDescent="0.2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90"/>
      <c r="AH2790" s="4"/>
      <c r="AI2790" s="4"/>
      <c r="AJ2790" s="90"/>
      <c r="AK2790" s="4"/>
      <c r="AL2790" s="4"/>
      <c r="AM2790" s="4"/>
      <c r="AN2790" s="4"/>
    </row>
    <row r="2791" spans="1:40" x14ac:dyDescent="0.2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90"/>
      <c r="AH2791" s="4"/>
      <c r="AI2791" s="4"/>
      <c r="AJ2791" s="90"/>
      <c r="AK2791" s="4"/>
      <c r="AL2791" s="4"/>
      <c r="AM2791" s="4"/>
      <c r="AN2791" s="4"/>
    </row>
    <row r="2792" spans="1:40" x14ac:dyDescent="0.2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90"/>
      <c r="AH2792" s="4"/>
      <c r="AI2792" s="4"/>
      <c r="AJ2792" s="90"/>
      <c r="AK2792" s="4"/>
      <c r="AL2792" s="4"/>
      <c r="AM2792" s="4"/>
      <c r="AN2792" s="4"/>
    </row>
    <row r="2793" spans="1:40" x14ac:dyDescent="0.2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90"/>
      <c r="AH2793" s="4"/>
      <c r="AI2793" s="4"/>
      <c r="AJ2793" s="90"/>
      <c r="AK2793" s="4"/>
      <c r="AL2793" s="4"/>
      <c r="AM2793" s="4"/>
      <c r="AN2793" s="4"/>
    </row>
    <row r="2794" spans="1:40" x14ac:dyDescent="0.2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90"/>
      <c r="AH2794" s="4"/>
      <c r="AI2794" s="4"/>
      <c r="AJ2794" s="90"/>
      <c r="AK2794" s="4"/>
      <c r="AL2794" s="4"/>
      <c r="AM2794" s="4"/>
      <c r="AN2794" s="4"/>
    </row>
    <row r="2795" spans="1:40" x14ac:dyDescent="0.2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90"/>
      <c r="AH2795" s="4"/>
      <c r="AI2795" s="4"/>
      <c r="AJ2795" s="90"/>
      <c r="AK2795" s="4"/>
      <c r="AL2795" s="4"/>
      <c r="AM2795" s="4"/>
      <c r="AN2795" s="4"/>
    </row>
    <row r="2796" spans="1:40" x14ac:dyDescent="0.2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90"/>
      <c r="AH2796" s="4"/>
      <c r="AI2796" s="4"/>
      <c r="AJ2796" s="90"/>
      <c r="AK2796" s="4"/>
      <c r="AL2796" s="4"/>
      <c r="AM2796" s="4"/>
      <c r="AN2796" s="4"/>
    </row>
    <row r="2797" spans="1:40" x14ac:dyDescent="0.2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90"/>
      <c r="AH2797" s="4"/>
      <c r="AI2797" s="4"/>
      <c r="AJ2797" s="90"/>
      <c r="AK2797" s="4"/>
      <c r="AL2797" s="4"/>
      <c r="AM2797" s="4"/>
      <c r="AN2797" s="4"/>
    </row>
    <row r="2798" spans="1:40" x14ac:dyDescent="0.2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90"/>
      <c r="AH2798" s="4"/>
      <c r="AI2798" s="4"/>
      <c r="AJ2798" s="90"/>
      <c r="AK2798" s="4"/>
      <c r="AL2798" s="4"/>
      <c r="AM2798" s="4"/>
      <c r="AN2798" s="4"/>
    </row>
    <row r="2799" spans="1:40" x14ac:dyDescent="0.2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90"/>
      <c r="AH2799" s="4"/>
      <c r="AI2799" s="4"/>
      <c r="AJ2799" s="90"/>
      <c r="AK2799" s="4"/>
      <c r="AL2799" s="4"/>
      <c r="AM2799" s="4"/>
      <c r="AN2799" s="4"/>
    </row>
    <row r="2800" spans="1:40" x14ac:dyDescent="0.2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90"/>
      <c r="AH2800" s="4"/>
      <c r="AI2800" s="4"/>
      <c r="AJ2800" s="90"/>
      <c r="AK2800" s="4"/>
      <c r="AL2800" s="4"/>
      <c r="AM2800" s="4"/>
      <c r="AN2800" s="4"/>
    </row>
    <row r="2801" spans="1:40" x14ac:dyDescent="0.2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90"/>
      <c r="AH2801" s="4"/>
      <c r="AI2801" s="4"/>
      <c r="AJ2801" s="90"/>
      <c r="AK2801" s="4"/>
      <c r="AL2801" s="4"/>
      <c r="AM2801" s="4"/>
      <c r="AN2801" s="4"/>
    </row>
    <row r="2802" spans="1:40" x14ac:dyDescent="0.2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90"/>
      <c r="AH2802" s="4"/>
      <c r="AI2802" s="4"/>
      <c r="AJ2802" s="90"/>
      <c r="AK2802" s="4"/>
      <c r="AL2802" s="4"/>
      <c r="AM2802" s="4"/>
      <c r="AN2802" s="4"/>
    </row>
    <row r="2803" spans="1:40" x14ac:dyDescent="0.2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90"/>
      <c r="AH2803" s="4"/>
      <c r="AI2803" s="4"/>
      <c r="AJ2803" s="90"/>
      <c r="AK2803" s="4"/>
      <c r="AL2803" s="4"/>
      <c r="AM2803" s="4"/>
      <c r="AN2803" s="4"/>
    </row>
    <row r="2804" spans="1:40" x14ac:dyDescent="0.2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90"/>
      <c r="AH2804" s="4"/>
      <c r="AI2804" s="4"/>
      <c r="AJ2804" s="90"/>
      <c r="AK2804" s="4"/>
      <c r="AL2804" s="4"/>
      <c r="AM2804" s="4"/>
      <c r="AN2804" s="4"/>
    </row>
    <row r="2805" spans="1:40" x14ac:dyDescent="0.2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90"/>
      <c r="AH2805" s="4"/>
      <c r="AI2805" s="4"/>
      <c r="AJ2805" s="90"/>
      <c r="AK2805" s="4"/>
      <c r="AL2805" s="4"/>
      <c r="AM2805" s="4"/>
      <c r="AN2805" s="4"/>
    </row>
    <row r="2806" spans="1:40" x14ac:dyDescent="0.2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90"/>
      <c r="AH2806" s="4"/>
      <c r="AI2806" s="4"/>
      <c r="AJ2806" s="90"/>
      <c r="AK2806" s="4"/>
      <c r="AL2806" s="4"/>
      <c r="AM2806" s="4"/>
      <c r="AN2806" s="4"/>
    </row>
    <row r="2807" spans="1:40" x14ac:dyDescent="0.2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90"/>
      <c r="AH2807" s="4"/>
      <c r="AI2807" s="4"/>
      <c r="AJ2807" s="90"/>
      <c r="AK2807" s="4"/>
      <c r="AL2807" s="4"/>
      <c r="AM2807" s="4"/>
      <c r="AN2807" s="4"/>
    </row>
    <row r="2808" spans="1:40" x14ac:dyDescent="0.2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90"/>
      <c r="AH2808" s="4"/>
      <c r="AI2808" s="4"/>
      <c r="AJ2808" s="90"/>
      <c r="AK2808" s="4"/>
      <c r="AL2808" s="4"/>
      <c r="AM2808" s="4"/>
      <c r="AN2808" s="4"/>
    </row>
    <row r="2809" spans="1:40" x14ac:dyDescent="0.2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90"/>
      <c r="AH2809" s="4"/>
      <c r="AI2809" s="4"/>
      <c r="AJ2809" s="90"/>
      <c r="AK2809" s="4"/>
      <c r="AL2809" s="4"/>
      <c r="AM2809" s="4"/>
      <c r="AN2809" s="4"/>
    </row>
    <row r="2810" spans="1:40" x14ac:dyDescent="0.2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90"/>
      <c r="AH2810" s="4"/>
      <c r="AI2810" s="4"/>
      <c r="AJ2810" s="90"/>
      <c r="AK2810" s="4"/>
      <c r="AL2810" s="4"/>
      <c r="AM2810" s="4"/>
      <c r="AN2810" s="4"/>
    </row>
    <row r="2811" spans="1:40" x14ac:dyDescent="0.2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90"/>
      <c r="AH2811" s="4"/>
      <c r="AI2811" s="4"/>
      <c r="AJ2811" s="90"/>
      <c r="AK2811" s="4"/>
      <c r="AL2811" s="4"/>
      <c r="AM2811" s="4"/>
      <c r="AN2811" s="4"/>
    </row>
    <row r="2812" spans="1:40" x14ac:dyDescent="0.2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90"/>
      <c r="AH2812" s="4"/>
      <c r="AI2812" s="4"/>
      <c r="AJ2812" s="90"/>
      <c r="AK2812" s="4"/>
      <c r="AL2812" s="4"/>
      <c r="AM2812" s="4"/>
      <c r="AN2812" s="4"/>
    </row>
    <row r="2813" spans="1:40" x14ac:dyDescent="0.2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90"/>
      <c r="AH2813" s="4"/>
      <c r="AI2813" s="4"/>
      <c r="AJ2813" s="90"/>
      <c r="AK2813" s="4"/>
      <c r="AL2813" s="4"/>
      <c r="AM2813" s="4"/>
      <c r="AN2813" s="4"/>
    </row>
    <row r="2814" spans="1:40" x14ac:dyDescent="0.2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90"/>
      <c r="AH2814" s="4"/>
      <c r="AI2814" s="4"/>
      <c r="AJ2814" s="90"/>
      <c r="AK2814" s="4"/>
      <c r="AL2814" s="4"/>
      <c r="AM2814" s="4"/>
      <c r="AN2814" s="4"/>
    </row>
    <row r="2815" spans="1:40" x14ac:dyDescent="0.2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90"/>
      <c r="AH2815" s="4"/>
      <c r="AI2815" s="4"/>
      <c r="AJ2815" s="90"/>
      <c r="AK2815" s="4"/>
      <c r="AL2815" s="4"/>
      <c r="AM2815" s="4"/>
      <c r="AN2815" s="4"/>
    </row>
    <row r="2816" spans="1:40" x14ac:dyDescent="0.2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90"/>
      <c r="AH2816" s="4"/>
      <c r="AI2816" s="4"/>
      <c r="AJ2816" s="90"/>
      <c r="AK2816" s="4"/>
      <c r="AL2816" s="4"/>
      <c r="AM2816" s="4"/>
      <c r="AN2816" s="4"/>
    </row>
    <row r="2817" spans="1:40" x14ac:dyDescent="0.2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90"/>
      <c r="AH2817" s="4"/>
      <c r="AI2817" s="4"/>
      <c r="AJ2817" s="90"/>
      <c r="AK2817" s="4"/>
      <c r="AL2817" s="4"/>
      <c r="AM2817" s="4"/>
      <c r="AN2817" s="4"/>
    </row>
    <row r="2818" spans="1:40" x14ac:dyDescent="0.2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90"/>
      <c r="AH2818" s="4"/>
      <c r="AI2818" s="4"/>
      <c r="AJ2818" s="90"/>
      <c r="AK2818" s="4"/>
      <c r="AL2818" s="4"/>
      <c r="AM2818" s="4"/>
      <c r="AN2818" s="4"/>
    </row>
    <row r="2819" spans="1:40" x14ac:dyDescent="0.2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90"/>
      <c r="AH2819" s="4"/>
      <c r="AI2819" s="4"/>
      <c r="AJ2819" s="90"/>
      <c r="AK2819" s="4"/>
      <c r="AL2819" s="4"/>
      <c r="AM2819" s="4"/>
      <c r="AN2819" s="4"/>
    </row>
    <row r="2820" spans="1:40" x14ac:dyDescent="0.2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90"/>
      <c r="AH2820" s="4"/>
      <c r="AI2820" s="4"/>
      <c r="AJ2820" s="90"/>
      <c r="AK2820" s="4"/>
      <c r="AL2820" s="4"/>
      <c r="AM2820" s="4"/>
      <c r="AN2820" s="4"/>
    </row>
    <row r="2821" spans="1:40" x14ac:dyDescent="0.2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90"/>
      <c r="AH2821" s="4"/>
      <c r="AI2821" s="4"/>
      <c r="AJ2821" s="90"/>
      <c r="AK2821" s="4"/>
      <c r="AL2821" s="4"/>
      <c r="AM2821" s="4"/>
      <c r="AN2821" s="4"/>
    </row>
    <row r="2822" spans="1:40" x14ac:dyDescent="0.2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90"/>
      <c r="AH2822" s="4"/>
      <c r="AI2822" s="4"/>
      <c r="AJ2822" s="90"/>
      <c r="AK2822" s="4"/>
      <c r="AL2822" s="4"/>
      <c r="AM2822" s="4"/>
      <c r="AN2822" s="4"/>
    </row>
    <row r="2823" spans="1:40" x14ac:dyDescent="0.2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90"/>
      <c r="AH2823" s="4"/>
      <c r="AI2823" s="4"/>
      <c r="AJ2823" s="90"/>
      <c r="AK2823" s="4"/>
      <c r="AL2823" s="4"/>
      <c r="AM2823" s="4"/>
      <c r="AN2823" s="4"/>
    </row>
    <row r="2824" spans="1:40" x14ac:dyDescent="0.2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90"/>
      <c r="AH2824" s="4"/>
      <c r="AI2824" s="4"/>
      <c r="AJ2824" s="90"/>
      <c r="AK2824" s="4"/>
      <c r="AL2824" s="4"/>
      <c r="AM2824" s="4"/>
      <c r="AN2824" s="4"/>
    </row>
    <row r="2825" spans="1:40" x14ac:dyDescent="0.2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90"/>
      <c r="AH2825" s="4"/>
      <c r="AI2825" s="4"/>
      <c r="AJ2825" s="90"/>
      <c r="AK2825" s="4"/>
      <c r="AL2825" s="4"/>
      <c r="AM2825" s="4"/>
      <c r="AN2825" s="4"/>
    </row>
    <row r="2826" spans="1:40" x14ac:dyDescent="0.2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90"/>
      <c r="AH2826" s="4"/>
      <c r="AI2826" s="4"/>
      <c r="AJ2826" s="90"/>
      <c r="AK2826" s="4"/>
      <c r="AL2826" s="4"/>
      <c r="AM2826" s="4"/>
      <c r="AN2826" s="4"/>
    </row>
    <row r="2827" spans="1:40" x14ac:dyDescent="0.2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90"/>
      <c r="AH2827" s="4"/>
      <c r="AI2827" s="4"/>
      <c r="AJ2827" s="90"/>
      <c r="AK2827" s="4"/>
      <c r="AL2827" s="4"/>
      <c r="AM2827" s="4"/>
      <c r="AN2827" s="4"/>
    </row>
    <row r="2828" spans="1:40" x14ac:dyDescent="0.2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90"/>
      <c r="AH2828" s="4"/>
      <c r="AI2828" s="4"/>
      <c r="AJ2828" s="90"/>
      <c r="AK2828" s="4"/>
      <c r="AL2828" s="4"/>
      <c r="AM2828" s="4"/>
      <c r="AN2828" s="4"/>
    </row>
    <row r="2829" spans="1:40" x14ac:dyDescent="0.2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90"/>
      <c r="AH2829" s="4"/>
      <c r="AI2829" s="4"/>
      <c r="AJ2829" s="90"/>
      <c r="AK2829" s="4"/>
      <c r="AL2829" s="4"/>
      <c r="AM2829" s="4"/>
      <c r="AN2829" s="4"/>
    </row>
    <row r="2830" spans="1:40" x14ac:dyDescent="0.2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90"/>
      <c r="AH2830" s="4"/>
      <c r="AI2830" s="4"/>
      <c r="AJ2830" s="90"/>
      <c r="AK2830" s="4"/>
      <c r="AL2830" s="4"/>
      <c r="AM2830" s="4"/>
      <c r="AN2830" s="4"/>
    </row>
    <row r="2831" spans="1:40" x14ac:dyDescent="0.2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90"/>
      <c r="AH2831" s="4"/>
      <c r="AI2831" s="4"/>
      <c r="AJ2831" s="90"/>
      <c r="AK2831" s="4"/>
      <c r="AL2831" s="4"/>
      <c r="AM2831" s="4"/>
      <c r="AN2831" s="4"/>
    </row>
    <row r="2832" spans="1:40" x14ac:dyDescent="0.2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90"/>
      <c r="AH2832" s="4"/>
      <c r="AI2832" s="4"/>
      <c r="AJ2832" s="90"/>
      <c r="AK2832" s="4"/>
      <c r="AL2832" s="4"/>
      <c r="AM2832" s="4"/>
      <c r="AN2832" s="4"/>
    </row>
    <row r="2833" spans="1:40" x14ac:dyDescent="0.2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90"/>
      <c r="AH2833" s="4"/>
      <c r="AI2833" s="4"/>
      <c r="AJ2833" s="90"/>
      <c r="AK2833" s="4"/>
      <c r="AL2833" s="4"/>
      <c r="AM2833" s="4"/>
      <c r="AN2833" s="4"/>
    </row>
    <row r="2834" spans="1:40" x14ac:dyDescent="0.2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90"/>
      <c r="AH2834" s="4"/>
      <c r="AI2834" s="4"/>
      <c r="AJ2834" s="90"/>
      <c r="AK2834" s="4"/>
      <c r="AL2834" s="4"/>
      <c r="AM2834" s="4"/>
      <c r="AN2834" s="4"/>
    </row>
    <row r="2835" spans="1:40" x14ac:dyDescent="0.2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90"/>
      <c r="AH2835" s="4"/>
      <c r="AI2835" s="4"/>
      <c r="AJ2835" s="90"/>
      <c r="AK2835" s="4"/>
      <c r="AL2835" s="4"/>
      <c r="AM2835" s="4"/>
      <c r="AN2835" s="4"/>
    </row>
    <row r="2836" spans="1:40" x14ac:dyDescent="0.2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90"/>
      <c r="AH2836" s="4"/>
      <c r="AI2836" s="4"/>
      <c r="AJ2836" s="90"/>
      <c r="AK2836" s="4"/>
      <c r="AL2836" s="4"/>
      <c r="AM2836" s="4"/>
      <c r="AN2836" s="4"/>
    </row>
    <row r="2837" spans="1:40" x14ac:dyDescent="0.2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90"/>
      <c r="AH2837" s="4"/>
      <c r="AI2837" s="4"/>
      <c r="AJ2837" s="90"/>
      <c r="AK2837" s="4"/>
      <c r="AL2837" s="4"/>
      <c r="AM2837" s="4"/>
      <c r="AN2837" s="4"/>
    </row>
    <row r="2838" spans="1:40" x14ac:dyDescent="0.2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90"/>
      <c r="AH2838" s="4"/>
      <c r="AI2838" s="4"/>
      <c r="AJ2838" s="90"/>
      <c r="AK2838" s="4"/>
      <c r="AL2838" s="4"/>
      <c r="AM2838" s="4"/>
      <c r="AN2838" s="4"/>
    </row>
    <row r="2839" spans="1:40" x14ac:dyDescent="0.2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90"/>
      <c r="AH2839" s="4"/>
      <c r="AI2839" s="4"/>
      <c r="AJ2839" s="90"/>
      <c r="AK2839" s="4"/>
      <c r="AL2839" s="4"/>
      <c r="AM2839" s="4"/>
      <c r="AN2839" s="4"/>
    </row>
    <row r="2840" spans="1:40" x14ac:dyDescent="0.2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90"/>
      <c r="AH2840" s="4"/>
      <c r="AI2840" s="4"/>
      <c r="AJ2840" s="90"/>
      <c r="AK2840" s="4"/>
      <c r="AL2840" s="4"/>
      <c r="AM2840" s="4"/>
      <c r="AN2840" s="4"/>
    </row>
    <row r="2841" spans="1:40" x14ac:dyDescent="0.2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90"/>
      <c r="AH2841" s="4"/>
      <c r="AI2841" s="4"/>
      <c r="AJ2841" s="90"/>
      <c r="AK2841" s="4"/>
      <c r="AL2841" s="4"/>
      <c r="AM2841" s="4"/>
      <c r="AN2841" s="4"/>
    </row>
    <row r="2842" spans="1:40" x14ac:dyDescent="0.2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90"/>
      <c r="AH2842" s="4"/>
      <c r="AI2842" s="4"/>
      <c r="AJ2842" s="90"/>
      <c r="AK2842" s="4"/>
      <c r="AL2842" s="4"/>
      <c r="AM2842" s="4"/>
      <c r="AN2842" s="4"/>
    </row>
    <row r="2843" spans="1:40" x14ac:dyDescent="0.2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90"/>
      <c r="AH2843" s="4"/>
      <c r="AI2843" s="4"/>
      <c r="AJ2843" s="90"/>
      <c r="AK2843" s="4"/>
      <c r="AL2843" s="4"/>
      <c r="AM2843" s="4"/>
      <c r="AN2843" s="4"/>
    </row>
    <row r="2844" spans="1:40" x14ac:dyDescent="0.2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90"/>
      <c r="AH2844" s="4"/>
      <c r="AI2844" s="4"/>
      <c r="AJ2844" s="90"/>
      <c r="AK2844" s="4"/>
      <c r="AL2844" s="4"/>
      <c r="AM2844" s="4"/>
      <c r="AN2844" s="4"/>
    </row>
    <row r="2845" spans="1:40" x14ac:dyDescent="0.2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90"/>
      <c r="AH2845" s="4"/>
      <c r="AI2845" s="4"/>
      <c r="AJ2845" s="90"/>
      <c r="AK2845" s="4"/>
      <c r="AL2845" s="4"/>
      <c r="AM2845" s="4"/>
      <c r="AN2845" s="4"/>
    </row>
    <row r="2846" spans="1:40" x14ac:dyDescent="0.2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90"/>
      <c r="AH2846" s="4"/>
      <c r="AI2846" s="4"/>
      <c r="AJ2846" s="90"/>
      <c r="AK2846" s="4"/>
      <c r="AL2846" s="4"/>
      <c r="AM2846" s="4"/>
      <c r="AN2846" s="4"/>
    </row>
    <row r="2847" spans="1:40" x14ac:dyDescent="0.2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90"/>
      <c r="AH2847" s="4"/>
      <c r="AI2847" s="4"/>
      <c r="AJ2847" s="90"/>
      <c r="AK2847" s="4"/>
      <c r="AL2847" s="4"/>
      <c r="AM2847" s="4"/>
      <c r="AN2847" s="4"/>
    </row>
    <row r="2848" spans="1:40" x14ac:dyDescent="0.2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90"/>
      <c r="AH2848" s="4"/>
      <c r="AI2848" s="4"/>
      <c r="AJ2848" s="90"/>
      <c r="AK2848" s="4"/>
      <c r="AL2848" s="4"/>
      <c r="AM2848" s="4"/>
      <c r="AN2848" s="4"/>
    </row>
    <row r="2849" spans="1:40" x14ac:dyDescent="0.2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90"/>
      <c r="AH2849" s="4"/>
      <c r="AI2849" s="4"/>
      <c r="AJ2849" s="90"/>
      <c r="AK2849" s="4"/>
      <c r="AL2849" s="4"/>
      <c r="AM2849" s="4"/>
      <c r="AN2849" s="4"/>
    </row>
    <row r="2850" spans="1:40" x14ac:dyDescent="0.2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90"/>
      <c r="AH2850" s="4"/>
      <c r="AI2850" s="4"/>
      <c r="AJ2850" s="90"/>
      <c r="AK2850" s="4"/>
      <c r="AL2850" s="4"/>
      <c r="AM2850" s="4"/>
      <c r="AN2850" s="4"/>
    </row>
    <row r="2851" spans="1:40" x14ac:dyDescent="0.2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90"/>
      <c r="AH2851" s="4"/>
      <c r="AI2851" s="4"/>
      <c r="AJ2851" s="90"/>
      <c r="AK2851" s="4"/>
      <c r="AL2851" s="4"/>
      <c r="AM2851" s="4"/>
      <c r="AN2851" s="4"/>
    </row>
    <row r="2852" spans="1:40" x14ac:dyDescent="0.2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90"/>
      <c r="AH2852" s="4"/>
      <c r="AI2852" s="4"/>
      <c r="AJ2852" s="90"/>
      <c r="AK2852" s="4"/>
      <c r="AL2852" s="4"/>
      <c r="AM2852" s="4"/>
      <c r="AN2852" s="4"/>
    </row>
    <row r="2853" spans="1:40" x14ac:dyDescent="0.2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90"/>
      <c r="AH2853" s="4"/>
      <c r="AI2853" s="4"/>
      <c r="AJ2853" s="90"/>
      <c r="AK2853" s="4"/>
      <c r="AL2853" s="4"/>
      <c r="AM2853" s="4"/>
      <c r="AN2853" s="4"/>
    </row>
    <row r="2854" spans="1:40" x14ac:dyDescent="0.2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90"/>
      <c r="AH2854" s="4"/>
      <c r="AI2854" s="4"/>
      <c r="AJ2854" s="90"/>
      <c r="AK2854" s="4"/>
      <c r="AL2854" s="4"/>
      <c r="AM2854" s="4"/>
      <c r="AN2854" s="4"/>
    </row>
    <row r="2855" spans="1:40" x14ac:dyDescent="0.2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90"/>
      <c r="AH2855" s="4"/>
      <c r="AI2855" s="4"/>
      <c r="AJ2855" s="90"/>
      <c r="AK2855" s="4"/>
      <c r="AL2855" s="4"/>
      <c r="AM2855" s="4"/>
      <c r="AN2855" s="4"/>
    </row>
    <row r="2856" spans="1:40" x14ac:dyDescent="0.2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90"/>
      <c r="AH2856" s="4"/>
      <c r="AI2856" s="4"/>
      <c r="AJ2856" s="90"/>
      <c r="AK2856" s="4"/>
      <c r="AL2856" s="4"/>
      <c r="AM2856" s="4"/>
      <c r="AN2856" s="4"/>
    </row>
    <row r="2857" spans="1:40" x14ac:dyDescent="0.2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90"/>
      <c r="AH2857" s="4"/>
      <c r="AI2857" s="4"/>
      <c r="AJ2857" s="90"/>
      <c r="AK2857" s="4"/>
      <c r="AL2857" s="4"/>
      <c r="AM2857" s="4"/>
      <c r="AN2857" s="4"/>
    </row>
    <row r="2858" spans="1:40" x14ac:dyDescent="0.2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90"/>
      <c r="AH2858" s="4"/>
      <c r="AI2858" s="4"/>
      <c r="AJ2858" s="90"/>
      <c r="AK2858" s="4"/>
      <c r="AL2858" s="4"/>
      <c r="AM2858" s="4"/>
      <c r="AN2858" s="4"/>
    </row>
    <row r="2859" spans="1:40" x14ac:dyDescent="0.2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90"/>
      <c r="AH2859" s="4"/>
      <c r="AI2859" s="4"/>
      <c r="AJ2859" s="90"/>
      <c r="AK2859" s="4"/>
      <c r="AL2859" s="4"/>
      <c r="AM2859" s="4"/>
      <c r="AN2859" s="4"/>
    </row>
    <row r="2860" spans="1:40" x14ac:dyDescent="0.2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90"/>
      <c r="AH2860" s="4"/>
      <c r="AI2860" s="4"/>
      <c r="AJ2860" s="90"/>
      <c r="AK2860" s="4"/>
      <c r="AL2860" s="4"/>
      <c r="AM2860" s="4"/>
      <c r="AN2860" s="4"/>
    </row>
    <row r="2861" spans="1:40" x14ac:dyDescent="0.2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90"/>
      <c r="AH2861" s="4"/>
      <c r="AI2861" s="4"/>
      <c r="AJ2861" s="90"/>
      <c r="AK2861" s="4"/>
      <c r="AL2861" s="4"/>
      <c r="AM2861" s="4"/>
      <c r="AN2861" s="4"/>
    </row>
    <row r="2862" spans="1:40" x14ac:dyDescent="0.2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90"/>
      <c r="AH2862" s="4"/>
      <c r="AI2862" s="4"/>
      <c r="AJ2862" s="90"/>
      <c r="AK2862" s="4"/>
      <c r="AL2862" s="4"/>
      <c r="AM2862" s="4"/>
      <c r="AN2862" s="4"/>
    </row>
    <row r="2863" spans="1:40" x14ac:dyDescent="0.2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90"/>
      <c r="AH2863" s="4"/>
      <c r="AI2863" s="4"/>
      <c r="AJ2863" s="90"/>
      <c r="AK2863" s="4"/>
      <c r="AL2863" s="4"/>
      <c r="AM2863" s="4"/>
      <c r="AN2863" s="4"/>
    </row>
    <row r="2864" spans="1:40" x14ac:dyDescent="0.2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90"/>
      <c r="AH2864" s="4"/>
      <c r="AI2864" s="4"/>
      <c r="AJ2864" s="90"/>
      <c r="AK2864" s="4"/>
      <c r="AL2864" s="4"/>
      <c r="AM2864" s="4"/>
      <c r="AN2864" s="4"/>
    </row>
    <row r="2865" spans="1:40" x14ac:dyDescent="0.2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90"/>
      <c r="AH2865" s="4"/>
      <c r="AI2865" s="4"/>
      <c r="AJ2865" s="90"/>
      <c r="AK2865" s="4"/>
      <c r="AL2865" s="4"/>
      <c r="AM2865" s="4"/>
      <c r="AN2865" s="4"/>
    </row>
    <row r="2866" spans="1:40" x14ac:dyDescent="0.2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90"/>
      <c r="AH2866" s="4"/>
      <c r="AI2866" s="4"/>
      <c r="AJ2866" s="90"/>
      <c r="AK2866" s="4"/>
      <c r="AL2866" s="4"/>
      <c r="AM2866" s="4"/>
      <c r="AN2866" s="4"/>
    </row>
    <row r="2867" spans="1:40" x14ac:dyDescent="0.2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90"/>
      <c r="AH2867" s="4"/>
      <c r="AI2867" s="4"/>
      <c r="AJ2867" s="90"/>
      <c r="AK2867" s="4"/>
      <c r="AL2867" s="4"/>
      <c r="AM2867" s="4"/>
      <c r="AN2867" s="4"/>
    </row>
    <row r="2868" spans="1:40" x14ac:dyDescent="0.2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90"/>
      <c r="AH2868" s="4"/>
      <c r="AI2868" s="4"/>
      <c r="AJ2868" s="90"/>
      <c r="AK2868" s="4"/>
      <c r="AL2868" s="4"/>
      <c r="AM2868" s="4"/>
      <c r="AN2868" s="4"/>
    </row>
    <row r="2869" spans="1:40" x14ac:dyDescent="0.2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90"/>
      <c r="AH2869" s="4"/>
      <c r="AI2869" s="4"/>
      <c r="AJ2869" s="90"/>
      <c r="AK2869" s="4"/>
      <c r="AL2869" s="4"/>
      <c r="AM2869" s="4"/>
      <c r="AN2869" s="4"/>
    </row>
    <row r="2870" spans="1:40" x14ac:dyDescent="0.2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90"/>
      <c r="AH2870" s="4"/>
      <c r="AI2870" s="4"/>
      <c r="AJ2870" s="90"/>
      <c r="AK2870" s="4"/>
      <c r="AL2870" s="4"/>
      <c r="AM2870" s="4"/>
      <c r="AN2870" s="4"/>
    </row>
    <row r="2871" spans="1:40" x14ac:dyDescent="0.2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90"/>
      <c r="AH2871" s="4"/>
      <c r="AI2871" s="4"/>
      <c r="AJ2871" s="90"/>
      <c r="AK2871" s="4"/>
      <c r="AL2871" s="4"/>
      <c r="AM2871" s="4"/>
      <c r="AN2871" s="4"/>
    </row>
    <row r="2872" spans="1:40" x14ac:dyDescent="0.2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90"/>
      <c r="AH2872" s="4"/>
      <c r="AI2872" s="4"/>
      <c r="AJ2872" s="90"/>
      <c r="AK2872" s="4"/>
      <c r="AL2872" s="4"/>
      <c r="AM2872" s="4"/>
      <c r="AN2872" s="4"/>
    </row>
    <row r="2873" spans="1:40" x14ac:dyDescent="0.2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90"/>
      <c r="AH2873" s="4"/>
      <c r="AI2873" s="4"/>
      <c r="AJ2873" s="90"/>
      <c r="AK2873" s="4"/>
      <c r="AL2873" s="4"/>
      <c r="AM2873" s="4"/>
      <c r="AN2873" s="4"/>
    </row>
    <row r="2874" spans="1:40" x14ac:dyDescent="0.2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90"/>
      <c r="AH2874" s="4"/>
      <c r="AI2874" s="4"/>
      <c r="AJ2874" s="90"/>
      <c r="AK2874" s="4"/>
      <c r="AL2874" s="4"/>
      <c r="AM2874" s="4"/>
      <c r="AN2874" s="4"/>
    </row>
    <row r="2875" spans="1:40" x14ac:dyDescent="0.2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90"/>
      <c r="AH2875" s="4"/>
      <c r="AI2875" s="4"/>
      <c r="AJ2875" s="90"/>
      <c r="AK2875" s="4"/>
      <c r="AL2875" s="4"/>
      <c r="AM2875" s="4"/>
      <c r="AN2875" s="4"/>
    </row>
    <row r="2876" spans="1:40" x14ac:dyDescent="0.2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90"/>
      <c r="AH2876" s="4"/>
      <c r="AI2876" s="4"/>
      <c r="AJ2876" s="90"/>
      <c r="AK2876" s="4"/>
      <c r="AL2876" s="4"/>
      <c r="AM2876" s="4"/>
      <c r="AN2876" s="4"/>
    </row>
    <row r="2877" spans="1:40" x14ac:dyDescent="0.2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90"/>
      <c r="AH2877" s="4"/>
      <c r="AI2877" s="4"/>
      <c r="AJ2877" s="90"/>
      <c r="AK2877" s="4"/>
      <c r="AL2877" s="4"/>
      <c r="AM2877" s="4"/>
      <c r="AN2877" s="4"/>
    </row>
    <row r="2878" spans="1:40" x14ac:dyDescent="0.2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90"/>
      <c r="AH2878" s="4"/>
      <c r="AI2878" s="4"/>
      <c r="AJ2878" s="90"/>
      <c r="AK2878" s="4"/>
      <c r="AL2878" s="4"/>
      <c r="AM2878" s="4"/>
      <c r="AN2878" s="4"/>
    </row>
    <row r="2879" spans="1:40" x14ac:dyDescent="0.2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90"/>
      <c r="AH2879" s="4"/>
      <c r="AI2879" s="4"/>
      <c r="AJ2879" s="90"/>
      <c r="AK2879" s="4"/>
      <c r="AL2879" s="4"/>
      <c r="AM2879" s="4"/>
      <c r="AN2879" s="4"/>
    </row>
    <row r="2880" spans="1:40" x14ac:dyDescent="0.2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90"/>
      <c r="AH2880" s="4"/>
      <c r="AI2880" s="4"/>
      <c r="AJ2880" s="90"/>
      <c r="AK2880" s="4"/>
      <c r="AL2880" s="4"/>
      <c r="AM2880" s="4"/>
      <c r="AN2880" s="4"/>
    </row>
    <row r="2881" spans="1:40" x14ac:dyDescent="0.2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90"/>
      <c r="AH2881" s="4"/>
      <c r="AI2881" s="4"/>
      <c r="AJ2881" s="90"/>
      <c r="AK2881" s="4"/>
      <c r="AL2881" s="4"/>
      <c r="AM2881" s="4"/>
      <c r="AN2881" s="4"/>
    </row>
    <row r="2882" spans="1:40" x14ac:dyDescent="0.2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90"/>
      <c r="AH2882" s="4"/>
      <c r="AI2882" s="4"/>
      <c r="AJ2882" s="90"/>
      <c r="AK2882" s="4"/>
      <c r="AL2882" s="4"/>
      <c r="AM2882" s="4"/>
      <c r="AN2882" s="4"/>
    </row>
    <row r="2883" spans="1:40" x14ac:dyDescent="0.2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90"/>
      <c r="AH2883" s="4"/>
      <c r="AI2883" s="4"/>
      <c r="AJ2883" s="90"/>
      <c r="AK2883" s="4"/>
      <c r="AL2883" s="4"/>
      <c r="AM2883" s="4"/>
      <c r="AN2883" s="4"/>
    </row>
    <row r="2884" spans="1:40" x14ac:dyDescent="0.2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90"/>
      <c r="AH2884" s="4"/>
      <c r="AI2884" s="4"/>
      <c r="AJ2884" s="90"/>
      <c r="AK2884" s="4"/>
      <c r="AL2884" s="4"/>
      <c r="AM2884" s="4"/>
      <c r="AN2884" s="4"/>
    </row>
    <row r="2885" spans="1:40" x14ac:dyDescent="0.2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90"/>
      <c r="AH2885" s="4"/>
      <c r="AI2885" s="4"/>
      <c r="AJ2885" s="90"/>
      <c r="AK2885" s="4"/>
      <c r="AL2885" s="4"/>
      <c r="AM2885" s="4"/>
      <c r="AN2885" s="4"/>
    </row>
    <row r="2886" spans="1:40" x14ac:dyDescent="0.2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90"/>
      <c r="AH2886" s="4"/>
      <c r="AI2886" s="4"/>
      <c r="AJ2886" s="90"/>
      <c r="AK2886" s="4"/>
      <c r="AL2886" s="4"/>
      <c r="AM2886" s="4"/>
      <c r="AN2886" s="4"/>
    </row>
    <row r="2887" spans="1:40" x14ac:dyDescent="0.2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90"/>
      <c r="AH2887" s="4"/>
      <c r="AI2887" s="4"/>
      <c r="AJ2887" s="90"/>
      <c r="AK2887" s="4"/>
      <c r="AL2887" s="4"/>
      <c r="AM2887" s="4"/>
      <c r="AN2887" s="4"/>
    </row>
    <row r="2888" spans="1:40" x14ac:dyDescent="0.2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90"/>
      <c r="AH2888" s="4"/>
      <c r="AI2888" s="4"/>
      <c r="AJ2888" s="90"/>
      <c r="AK2888" s="4"/>
      <c r="AL2888" s="4"/>
      <c r="AM2888" s="4"/>
      <c r="AN2888" s="4"/>
    </row>
    <row r="2889" spans="1:40" x14ac:dyDescent="0.2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90"/>
      <c r="AH2889" s="4"/>
      <c r="AI2889" s="4"/>
      <c r="AJ2889" s="90"/>
      <c r="AK2889" s="4"/>
      <c r="AL2889" s="4"/>
      <c r="AM2889" s="4"/>
      <c r="AN2889" s="4"/>
    </row>
    <row r="2890" spans="1:40" x14ac:dyDescent="0.2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90"/>
      <c r="AH2890" s="4"/>
      <c r="AI2890" s="4"/>
      <c r="AJ2890" s="90"/>
      <c r="AK2890" s="4"/>
      <c r="AL2890" s="4"/>
      <c r="AM2890" s="4"/>
      <c r="AN2890" s="4"/>
    </row>
    <row r="2891" spans="1:40" x14ac:dyDescent="0.2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90"/>
      <c r="AH2891" s="4"/>
      <c r="AI2891" s="4"/>
      <c r="AJ2891" s="90"/>
      <c r="AK2891" s="4"/>
      <c r="AL2891" s="4"/>
      <c r="AM2891" s="4"/>
      <c r="AN2891" s="4"/>
    </row>
    <row r="2892" spans="1:40" x14ac:dyDescent="0.2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90"/>
      <c r="AH2892" s="4"/>
      <c r="AI2892" s="4"/>
      <c r="AJ2892" s="90"/>
      <c r="AK2892" s="4"/>
      <c r="AL2892" s="4"/>
      <c r="AM2892" s="4"/>
      <c r="AN2892" s="4"/>
    </row>
    <row r="2893" spans="1:40" x14ac:dyDescent="0.2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90"/>
      <c r="AH2893" s="4"/>
      <c r="AI2893" s="4"/>
      <c r="AJ2893" s="90"/>
      <c r="AK2893" s="4"/>
      <c r="AL2893" s="4"/>
      <c r="AM2893" s="4"/>
      <c r="AN2893" s="4"/>
    </row>
    <row r="2894" spans="1:40" x14ac:dyDescent="0.2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90"/>
      <c r="AH2894" s="4"/>
      <c r="AI2894" s="4"/>
      <c r="AJ2894" s="90"/>
      <c r="AK2894" s="4"/>
      <c r="AL2894" s="4"/>
      <c r="AM2894" s="4"/>
      <c r="AN2894" s="4"/>
    </row>
    <row r="2895" spans="1:40" x14ac:dyDescent="0.2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90"/>
      <c r="AH2895" s="4"/>
      <c r="AI2895" s="4"/>
      <c r="AJ2895" s="90"/>
      <c r="AK2895" s="4"/>
      <c r="AL2895" s="4"/>
      <c r="AM2895" s="4"/>
      <c r="AN2895" s="4"/>
    </row>
    <row r="2896" spans="1:40" x14ac:dyDescent="0.2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90"/>
      <c r="AH2896" s="4"/>
      <c r="AI2896" s="4"/>
      <c r="AJ2896" s="90"/>
      <c r="AK2896" s="4"/>
      <c r="AL2896" s="4"/>
      <c r="AM2896" s="4"/>
      <c r="AN2896" s="4"/>
    </row>
    <row r="2897" spans="1:40" x14ac:dyDescent="0.2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90"/>
      <c r="AH2897" s="4"/>
      <c r="AI2897" s="4"/>
      <c r="AJ2897" s="90"/>
      <c r="AK2897" s="4"/>
      <c r="AL2897" s="4"/>
      <c r="AM2897" s="4"/>
      <c r="AN2897" s="4"/>
    </row>
    <row r="2898" spans="1:40" x14ac:dyDescent="0.2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90"/>
      <c r="AH2898" s="4"/>
      <c r="AI2898" s="4"/>
      <c r="AJ2898" s="90"/>
      <c r="AK2898" s="4"/>
      <c r="AL2898" s="4"/>
      <c r="AM2898" s="4"/>
      <c r="AN2898" s="4"/>
    </row>
    <row r="2899" spans="1:40" x14ac:dyDescent="0.2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90"/>
      <c r="AH2899" s="4"/>
      <c r="AI2899" s="4"/>
      <c r="AJ2899" s="90"/>
      <c r="AK2899" s="4"/>
      <c r="AL2899" s="4"/>
      <c r="AM2899" s="4"/>
      <c r="AN2899" s="4"/>
    </row>
    <row r="2900" spans="1:40" x14ac:dyDescent="0.2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90"/>
      <c r="AH2900" s="4"/>
      <c r="AI2900" s="4"/>
      <c r="AJ2900" s="90"/>
      <c r="AK2900" s="4"/>
      <c r="AL2900" s="4"/>
      <c r="AM2900" s="4"/>
      <c r="AN2900" s="4"/>
    </row>
    <row r="2901" spans="1:40" x14ac:dyDescent="0.2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90"/>
      <c r="AH2901" s="4"/>
      <c r="AI2901" s="4"/>
      <c r="AJ2901" s="90"/>
      <c r="AK2901" s="4"/>
      <c r="AL2901" s="4"/>
      <c r="AM2901" s="4"/>
      <c r="AN2901" s="4"/>
    </row>
    <row r="2902" spans="1:40" x14ac:dyDescent="0.2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90"/>
      <c r="AH2902" s="4"/>
      <c r="AI2902" s="4"/>
      <c r="AJ2902" s="90"/>
      <c r="AK2902" s="4"/>
      <c r="AL2902" s="4"/>
      <c r="AM2902" s="4"/>
      <c r="AN2902" s="4"/>
    </row>
    <row r="2903" spans="1:40" x14ac:dyDescent="0.2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90"/>
      <c r="AH2903" s="4"/>
      <c r="AI2903" s="4"/>
      <c r="AJ2903" s="90"/>
      <c r="AK2903" s="4"/>
      <c r="AL2903" s="4"/>
      <c r="AM2903" s="4"/>
      <c r="AN2903" s="4"/>
    </row>
    <row r="2904" spans="1:40" x14ac:dyDescent="0.2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90"/>
      <c r="AH2904" s="4"/>
      <c r="AI2904" s="4"/>
      <c r="AJ2904" s="90"/>
      <c r="AK2904" s="4"/>
      <c r="AL2904" s="4"/>
      <c r="AM2904" s="4"/>
      <c r="AN2904" s="4"/>
    </row>
    <row r="2905" spans="1:40" x14ac:dyDescent="0.2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90"/>
      <c r="AH2905" s="4"/>
      <c r="AI2905" s="4"/>
      <c r="AJ2905" s="90"/>
      <c r="AK2905" s="4"/>
      <c r="AL2905" s="4"/>
      <c r="AM2905" s="4"/>
      <c r="AN2905" s="4"/>
    </row>
    <row r="2906" spans="1:40" x14ac:dyDescent="0.2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90"/>
      <c r="AH2906" s="4"/>
      <c r="AI2906" s="4"/>
      <c r="AJ2906" s="90"/>
      <c r="AK2906" s="4"/>
      <c r="AL2906" s="4"/>
      <c r="AM2906" s="4"/>
      <c r="AN2906" s="4"/>
    </row>
    <row r="2907" spans="1:40" x14ac:dyDescent="0.2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90"/>
      <c r="AH2907" s="4"/>
      <c r="AI2907" s="4"/>
      <c r="AJ2907" s="90"/>
      <c r="AK2907" s="4"/>
      <c r="AL2907" s="4"/>
      <c r="AM2907" s="4"/>
      <c r="AN2907" s="4"/>
    </row>
    <row r="2908" spans="1:40" x14ac:dyDescent="0.2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90"/>
      <c r="AH2908" s="4"/>
      <c r="AI2908" s="4"/>
      <c r="AJ2908" s="90"/>
      <c r="AK2908" s="4"/>
      <c r="AL2908" s="4"/>
      <c r="AM2908" s="4"/>
      <c r="AN2908" s="4"/>
    </row>
    <row r="2909" spans="1:40" x14ac:dyDescent="0.2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90"/>
      <c r="AH2909" s="4"/>
      <c r="AI2909" s="4"/>
      <c r="AJ2909" s="90"/>
      <c r="AK2909" s="4"/>
      <c r="AL2909" s="4"/>
      <c r="AM2909" s="4"/>
      <c r="AN2909" s="4"/>
    </row>
    <row r="2910" spans="1:40" x14ac:dyDescent="0.2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90"/>
      <c r="AH2910" s="4"/>
      <c r="AI2910" s="4"/>
      <c r="AJ2910" s="90"/>
      <c r="AK2910" s="4"/>
      <c r="AL2910" s="4"/>
      <c r="AM2910" s="4"/>
      <c r="AN2910" s="4"/>
    </row>
    <row r="2911" spans="1:40" x14ac:dyDescent="0.2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90"/>
      <c r="AH2911" s="4"/>
      <c r="AI2911" s="4"/>
      <c r="AJ2911" s="90"/>
      <c r="AK2911" s="4"/>
      <c r="AL2911" s="4"/>
      <c r="AM2911" s="4"/>
      <c r="AN2911" s="4"/>
    </row>
    <row r="2912" spans="1:40" x14ac:dyDescent="0.2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90"/>
      <c r="AH2912" s="4"/>
      <c r="AI2912" s="4"/>
      <c r="AJ2912" s="90"/>
      <c r="AK2912" s="4"/>
      <c r="AL2912" s="4"/>
      <c r="AM2912" s="4"/>
      <c r="AN2912" s="4"/>
    </row>
    <row r="2913" spans="1:40" x14ac:dyDescent="0.2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90"/>
      <c r="AH2913" s="4"/>
      <c r="AI2913" s="4"/>
      <c r="AJ2913" s="90"/>
      <c r="AK2913" s="4"/>
      <c r="AL2913" s="4"/>
      <c r="AM2913" s="4"/>
      <c r="AN2913" s="4"/>
    </row>
    <row r="2914" spans="1:40" x14ac:dyDescent="0.2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90"/>
      <c r="AH2914" s="4"/>
      <c r="AI2914" s="4"/>
      <c r="AJ2914" s="90"/>
      <c r="AK2914" s="4"/>
      <c r="AL2914" s="4"/>
      <c r="AM2914" s="4"/>
      <c r="AN2914" s="4"/>
    </row>
    <row r="2915" spans="1:40" x14ac:dyDescent="0.2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90"/>
      <c r="AH2915" s="4"/>
      <c r="AI2915" s="4"/>
      <c r="AJ2915" s="90"/>
      <c r="AK2915" s="4"/>
      <c r="AL2915" s="4"/>
      <c r="AM2915" s="4"/>
      <c r="AN2915" s="4"/>
    </row>
    <row r="2916" spans="1:40" x14ac:dyDescent="0.2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90"/>
      <c r="AH2916" s="4"/>
      <c r="AI2916" s="4"/>
      <c r="AJ2916" s="90"/>
      <c r="AK2916" s="4"/>
      <c r="AL2916" s="4"/>
      <c r="AM2916" s="4"/>
      <c r="AN2916" s="4"/>
    </row>
    <row r="2917" spans="1:40" x14ac:dyDescent="0.2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90"/>
      <c r="AH2917" s="4"/>
      <c r="AI2917" s="4"/>
      <c r="AJ2917" s="90"/>
      <c r="AK2917" s="4"/>
      <c r="AL2917" s="4"/>
      <c r="AM2917" s="4"/>
      <c r="AN2917" s="4"/>
    </row>
    <row r="2918" spans="1:40" x14ac:dyDescent="0.2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90"/>
      <c r="AH2918" s="4"/>
      <c r="AI2918" s="4"/>
      <c r="AJ2918" s="90"/>
      <c r="AK2918" s="4"/>
      <c r="AL2918" s="4"/>
      <c r="AM2918" s="4"/>
      <c r="AN2918" s="4"/>
    </row>
    <row r="2919" spans="1:40" x14ac:dyDescent="0.2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90"/>
      <c r="AH2919" s="4"/>
      <c r="AI2919" s="4"/>
      <c r="AJ2919" s="90"/>
      <c r="AK2919" s="4"/>
      <c r="AL2919" s="4"/>
      <c r="AM2919" s="4"/>
      <c r="AN2919" s="4"/>
    </row>
    <row r="2920" spans="1:40" x14ac:dyDescent="0.2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90"/>
      <c r="AH2920" s="4"/>
      <c r="AI2920" s="4"/>
      <c r="AJ2920" s="90"/>
      <c r="AK2920" s="4"/>
      <c r="AL2920" s="4"/>
      <c r="AM2920" s="4"/>
      <c r="AN2920" s="4"/>
    </row>
    <row r="2921" spans="1:40" x14ac:dyDescent="0.2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90"/>
      <c r="AH2921" s="4"/>
      <c r="AI2921" s="4"/>
      <c r="AJ2921" s="90"/>
      <c r="AK2921" s="4"/>
      <c r="AL2921" s="4"/>
      <c r="AM2921" s="4"/>
      <c r="AN2921" s="4"/>
    </row>
    <row r="2922" spans="1:40" x14ac:dyDescent="0.2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90"/>
      <c r="AH2922" s="4"/>
      <c r="AI2922" s="4"/>
      <c r="AJ2922" s="90"/>
      <c r="AK2922" s="4"/>
      <c r="AL2922" s="4"/>
      <c r="AM2922" s="4"/>
      <c r="AN2922" s="4"/>
    </row>
    <row r="2923" spans="1:40" x14ac:dyDescent="0.2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90"/>
      <c r="AH2923" s="4"/>
      <c r="AI2923" s="4"/>
      <c r="AJ2923" s="90"/>
      <c r="AK2923" s="4"/>
      <c r="AL2923" s="4"/>
      <c r="AM2923" s="4"/>
      <c r="AN2923" s="4"/>
    </row>
    <row r="2924" spans="1:40" x14ac:dyDescent="0.2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90"/>
      <c r="AH2924" s="4"/>
      <c r="AI2924" s="4"/>
      <c r="AJ2924" s="90"/>
      <c r="AK2924" s="4"/>
      <c r="AL2924" s="4"/>
      <c r="AM2924" s="4"/>
      <c r="AN2924" s="4"/>
    </row>
    <row r="2925" spans="1:40" x14ac:dyDescent="0.2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90"/>
      <c r="AH2925" s="4"/>
      <c r="AI2925" s="4"/>
      <c r="AJ2925" s="90"/>
      <c r="AK2925" s="4"/>
      <c r="AL2925" s="4"/>
      <c r="AM2925" s="4"/>
      <c r="AN2925" s="4"/>
    </row>
    <row r="2926" spans="1:40" x14ac:dyDescent="0.2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90"/>
      <c r="AH2926" s="4"/>
      <c r="AI2926" s="4"/>
      <c r="AJ2926" s="90"/>
      <c r="AK2926" s="4"/>
      <c r="AL2926" s="4"/>
      <c r="AM2926" s="4"/>
      <c r="AN2926" s="4"/>
    </row>
    <row r="2927" spans="1:40" x14ac:dyDescent="0.2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90"/>
      <c r="AH2927" s="4"/>
      <c r="AI2927" s="4"/>
      <c r="AJ2927" s="90"/>
      <c r="AK2927" s="4"/>
      <c r="AL2927" s="4"/>
      <c r="AM2927" s="4"/>
      <c r="AN2927" s="4"/>
    </row>
    <row r="2928" spans="1:40" x14ac:dyDescent="0.2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90"/>
      <c r="AH2928" s="4"/>
      <c r="AI2928" s="4"/>
      <c r="AJ2928" s="90"/>
      <c r="AK2928" s="4"/>
      <c r="AL2928" s="4"/>
      <c r="AM2928" s="4"/>
      <c r="AN2928" s="4"/>
    </row>
    <row r="2929" spans="1:40" x14ac:dyDescent="0.2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90"/>
      <c r="AH2929" s="4"/>
      <c r="AI2929" s="4"/>
      <c r="AJ2929" s="90"/>
      <c r="AK2929" s="4"/>
      <c r="AL2929" s="4"/>
      <c r="AM2929" s="4"/>
      <c r="AN2929" s="4"/>
    </row>
    <row r="2930" spans="1:40" x14ac:dyDescent="0.2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90"/>
      <c r="AH2930" s="4"/>
      <c r="AI2930" s="4"/>
      <c r="AJ2930" s="90"/>
      <c r="AK2930" s="4"/>
      <c r="AL2930" s="4"/>
      <c r="AM2930" s="4"/>
      <c r="AN2930" s="4"/>
    </row>
    <row r="2931" spans="1:40" x14ac:dyDescent="0.2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90"/>
      <c r="AH2931" s="4"/>
      <c r="AI2931" s="4"/>
      <c r="AJ2931" s="90"/>
      <c r="AK2931" s="4"/>
      <c r="AL2931" s="4"/>
      <c r="AM2931" s="4"/>
      <c r="AN2931" s="4"/>
    </row>
    <row r="2932" spans="1:40" x14ac:dyDescent="0.2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90"/>
      <c r="AH2932" s="4"/>
      <c r="AI2932" s="4"/>
      <c r="AJ2932" s="90"/>
      <c r="AK2932" s="4"/>
      <c r="AL2932" s="4"/>
      <c r="AM2932" s="4"/>
      <c r="AN2932" s="4"/>
    </row>
    <row r="2933" spans="1:40" x14ac:dyDescent="0.2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90"/>
      <c r="AH2933" s="4"/>
      <c r="AI2933" s="4"/>
      <c r="AJ2933" s="90"/>
      <c r="AK2933" s="4"/>
      <c r="AL2933" s="4"/>
      <c r="AM2933" s="4"/>
      <c r="AN2933" s="4"/>
    </row>
    <row r="2934" spans="1:40" x14ac:dyDescent="0.2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90"/>
      <c r="AH2934" s="4"/>
      <c r="AI2934" s="4"/>
      <c r="AJ2934" s="90"/>
      <c r="AK2934" s="4"/>
      <c r="AL2934" s="4"/>
      <c r="AM2934" s="4"/>
      <c r="AN2934" s="4"/>
    </row>
    <row r="2935" spans="1:40" x14ac:dyDescent="0.2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90"/>
      <c r="AH2935" s="4"/>
      <c r="AI2935" s="4"/>
      <c r="AJ2935" s="90"/>
      <c r="AK2935" s="4"/>
      <c r="AL2935" s="4"/>
      <c r="AM2935" s="4"/>
      <c r="AN2935" s="4"/>
    </row>
    <row r="2936" spans="1:40" x14ac:dyDescent="0.2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90"/>
      <c r="AH2936" s="4"/>
      <c r="AI2936" s="4"/>
      <c r="AJ2936" s="90"/>
      <c r="AK2936" s="4"/>
      <c r="AL2936" s="4"/>
      <c r="AM2936" s="4"/>
      <c r="AN2936" s="4"/>
    </row>
    <row r="2937" spans="1:40" x14ac:dyDescent="0.2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90"/>
      <c r="AH2937" s="4"/>
      <c r="AI2937" s="4"/>
      <c r="AJ2937" s="90"/>
      <c r="AK2937" s="4"/>
      <c r="AL2937" s="4"/>
      <c r="AM2937" s="4"/>
      <c r="AN2937" s="4"/>
    </row>
    <row r="2938" spans="1:40" x14ac:dyDescent="0.2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90"/>
      <c r="AH2938" s="4"/>
      <c r="AI2938" s="4"/>
      <c r="AJ2938" s="90"/>
      <c r="AK2938" s="4"/>
      <c r="AL2938" s="4"/>
      <c r="AM2938" s="4"/>
      <c r="AN2938" s="4"/>
    </row>
    <row r="2939" spans="1:40" x14ac:dyDescent="0.2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90"/>
      <c r="AH2939" s="4"/>
      <c r="AI2939" s="4"/>
      <c r="AJ2939" s="90"/>
      <c r="AK2939" s="4"/>
      <c r="AL2939" s="4"/>
      <c r="AM2939" s="4"/>
      <c r="AN2939" s="4"/>
    </row>
    <row r="2940" spans="1:40" x14ac:dyDescent="0.2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90"/>
      <c r="AH2940" s="4"/>
      <c r="AI2940" s="4"/>
      <c r="AJ2940" s="90"/>
      <c r="AK2940" s="4"/>
      <c r="AL2940" s="4"/>
      <c r="AM2940" s="4"/>
      <c r="AN2940" s="4"/>
    </row>
    <row r="2941" spans="1:40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90"/>
      <c r="AH2941" s="4"/>
      <c r="AI2941" s="4"/>
      <c r="AJ2941" s="90"/>
      <c r="AK2941" s="4"/>
      <c r="AL2941" s="4"/>
      <c r="AM2941" s="4"/>
      <c r="AN2941" s="4"/>
    </row>
    <row r="2942" spans="1:40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90"/>
      <c r="AH2942" s="4"/>
      <c r="AI2942" s="4"/>
      <c r="AJ2942" s="90"/>
      <c r="AK2942" s="4"/>
      <c r="AL2942" s="4"/>
      <c r="AM2942" s="4"/>
      <c r="AN2942" s="4"/>
    </row>
    <row r="2943" spans="1:40" x14ac:dyDescent="0.2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90"/>
      <c r="AH2943" s="4"/>
      <c r="AI2943" s="4"/>
      <c r="AJ2943" s="90"/>
      <c r="AK2943" s="4"/>
      <c r="AL2943" s="4"/>
      <c r="AM2943" s="4"/>
      <c r="AN2943" s="4"/>
    </row>
    <row r="2944" spans="1:40" x14ac:dyDescent="0.2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90"/>
      <c r="AH2944" s="4"/>
      <c r="AI2944" s="4"/>
      <c r="AJ2944" s="90"/>
      <c r="AK2944" s="4"/>
      <c r="AL2944" s="4"/>
      <c r="AM2944" s="4"/>
      <c r="AN2944" s="4"/>
    </row>
    <row r="2945" spans="1:40" x14ac:dyDescent="0.2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90"/>
      <c r="AH2945" s="4"/>
      <c r="AI2945" s="4"/>
      <c r="AJ2945" s="90"/>
      <c r="AK2945" s="4"/>
      <c r="AL2945" s="4"/>
      <c r="AM2945" s="4"/>
      <c r="AN2945" s="4"/>
    </row>
    <row r="2946" spans="1:40" x14ac:dyDescent="0.2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90"/>
      <c r="AH2946" s="4"/>
      <c r="AI2946" s="4"/>
      <c r="AJ2946" s="90"/>
      <c r="AK2946" s="4"/>
      <c r="AL2946" s="4"/>
      <c r="AM2946" s="4"/>
      <c r="AN2946" s="4"/>
    </row>
    <row r="2947" spans="1:40" x14ac:dyDescent="0.2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90"/>
      <c r="AH2947" s="4"/>
      <c r="AI2947" s="4"/>
      <c r="AJ2947" s="90"/>
      <c r="AK2947" s="4"/>
      <c r="AL2947" s="4"/>
      <c r="AM2947" s="4"/>
      <c r="AN2947" s="4"/>
    </row>
    <row r="2948" spans="1:40" x14ac:dyDescent="0.2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90"/>
      <c r="AH2948" s="4"/>
      <c r="AI2948" s="4"/>
      <c r="AJ2948" s="90"/>
      <c r="AK2948" s="4"/>
      <c r="AL2948" s="4"/>
      <c r="AM2948" s="4"/>
      <c r="AN2948" s="4"/>
    </row>
    <row r="2949" spans="1:40" x14ac:dyDescent="0.2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90"/>
      <c r="AH2949" s="4"/>
      <c r="AI2949" s="4"/>
      <c r="AJ2949" s="90"/>
      <c r="AK2949" s="4"/>
      <c r="AL2949" s="4"/>
      <c r="AM2949" s="4"/>
      <c r="AN2949" s="4"/>
    </row>
    <row r="2950" spans="1:40" x14ac:dyDescent="0.2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90"/>
      <c r="AH2950" s="4"/>
      <c r="AI2950" s="4"/>
      <c r="AJ2950" s="90"/>
      <c r="AK2950" s="4"/>
      <c r="AL2950" s="4"/>
      <c r="AM2950" s="4"/>
      <c r="AN2950" s="4"/>
    </row>
    <row r="2951" spans="1:40" x14ac:dyDescent="0.2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90"/>
      <c r="AH2951" s="4"/>
      <c r="AI2951" s="4"/>
      <c r="AJ2951" s="90"/>
      <c r="AK2951" s="4"/>
      <c r="AL2951" s="4"/>
      <c r="AM2951" s="4"/>
      <c r="AN2951" s="4"/>
    </row>
    <row r="2952" spans="1:40" x14ac:dyDescent="0.2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90"/>
      <c r="AH2952" s="4"/>
      <c r="AI2952" s="4"/>
      <c r="AJ2952" s="90"/>
      <c r="AK2952" s="4"/>
      <c r="AL2952" s="4"/>
      <c r="AM2952" s="4"/>
      <c r="AN2952" s="4"/>
    </row>
    <row r="2953" spans="1:40" x14ac:dyDescent="0.2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90"/>
      <c r="AH2953" s="4"/>
      <c r="AI2953" s="4"/>
      <c r="AJ2953" s="90"/>
      <c r="AK2953" s="4"/>
      <c r="AL2953" s="4"/>
      <c r="AM2953" s="4"/>
      <c r="AN2953" s="4"/>
    </row>
    <row r="2954" spans="1:40" x14ac:dyDescent="0.2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90"/>
      <c r="AH2954" s="4"/>
      <c r="AI2954" s="4"/>
      <c r="AJ2954" s="90"/>
      <c r="AK2954" s="4"/>
      <c r="AL2954" s="4"/>
      <c r="AM2954" s="4"/>
      <c r="AN2954" s="4"/>
    </row>
    <row r="2955" spans="1:40" x14ac:dyDescent="0.2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90"/>
      <c r="AH2955" s="4"/>
      <c r="AI2955" s="4"/>
      <c r="AJ2955" s="90"/>
      <c r="AK2955" s="4"/>
      <c r="AL2955" s="4"/>
      <c r="AM2955" s="4"/>
      <c r="AN2955" s="4"/>
    </row>
    <row r="2956" spans="1:40" x14ac:dyDescent="0.2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90"/>
      <c r="AH2956" s="4"/>
      <c r="AI2956" s="4"/>
      <c r="AJ2956" s="90"/>
      <c r="AK2956" s="4"/>
      <c r="AL2956" s="4"/>
      <c r="AM2956" s="4"/>
      <c r="AN2956" s="4"/>
    </row>
    <row r="2957" spans="1:40" x14ac:dyDescent="0.2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90"/>
      <c r="AH2957" s="4"/>
      <c r="AI2957" s="4"/>
      <c r="AJ2957" s="90"/>
      <c r="AK2957" s="4"/>
      <c r="AL2957" s="4"/>
      <c r="AM2957" s="4"/>
      <c r="AN2957" s="4"/>
    </row>
    <row r="2958" spans="1:40" x14ac:dyDescent="0.2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90"/>
      <c r="AH2958" s="4"/>
      <c r="AI2958" s="4"/>
      <c r="AJ2958" s="90"/>
      <c r="AK2958" s="4"/>
      <c r="AL2958" s="4"/>
      <c r="AM2958" s="4"/>
      <c r="AN2958" s="4"/>
    </row>
    <row r="2959" spans="1:40" x14ac:dyDescent="0.2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90"/>
      <c r="AH2959" s="4"/>
      <c r="AI2959" s="4"/>
      <c r="AJ2959" s="90"/>
      <c r="AK2959" s="4"/>
      <c r="AL2959" s="4"/>
      <c r="AM2959" s="4"/>
      <c r="AN2959" s="4"/>
    </row>
    <row r="2960" spans="1:40" x14ac:dyDescent="0.2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90"/>
      <c r="AH2960" s="4"/>
      <c r="AI2960" s="4"/>
      <c r="AJ2960" s="90"/>
      <c r="AK2960" s="4"/>
      <c r="AL2960" s="4"/>
      <c r="AM2960" s="4"/>
      <c r="AN2960" s="4"/>
    </row>
    <row r="2961" spans="1:40" x14ac:dyDescent="0.2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90"/>
      <c r="AH2961" s="4"/>
      <c r="AI2961" s="4"/>
      <c r="AJ2961" s="90"/>
      <c r="AK2961" s="4"/>
      <c r="AL2961" s="4"/>
      <c r="AM2961" s="4"/>
      <c r="AN2961" s="4"/>
    </row>
    <row r="2962" spans="1:40" x14ac:dyDescent="0.2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90"/>
      <c r="AH2962" s="4"/>
      <c r="AI2962" s="4"/>
      <c r="AJ2962" s="90"/>
      <c r="AK2962" s="4"/>
      <c r="AL2962" s="4"/>
      <c r="AM2962" s="4"/>
      <c r="AN2962" s="4"/>
    </row>
    <row r="2963" spans="1:40" x14ac:dyDescent="0.2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90"/>
      <c r="AH2963" s="4"/>
      <c r="AI2963" s="4"/>
      <c r="AJ2963" s="90"/>
      <c r="AK2963" s="4"/>
      <c r="AL2963" s="4"/>
      <c r="AM2963" s="4"/>
      <c r="AN2963" s="4"/>
    </row>
    <row r="2964" spans="1:40" x14ac:dyDescent="0.2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90"/>
      <c r="AH2964" s="4"/>
      <c r="AI2964" s="4"/>
      <c r="AJ2964" s="90"/>
      <c r="AK2964" s="4"/>
      <c r="AL2964" s="4"/>
      <c r="AM2964" s="4"/>
      <c r="AN2964" s="4"/>
    </row>
    <row r="2965" spans="1:40" x14ac:dyDescent="0.2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90"/>
      <c r="AH2965" s="4"/>
      <c r="AI2965" s="4"/>
      <c r="AJ2965" s="90"/>
      <c r="AK2965" s="4"/>
      <c r="AL2965" s="4"/>
      <c r="AM2965" s="4"/>
      <c r="AN2965" s="4"/>
    </row>
    <row r="2966" spans="1:40" x14ac:dyDescent="0.2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90"/>
      <c r="AH2966" s="4"/>
      <c r="AI2966" s="4"/>
      <c r="AJ2966" s="90"/>
      <c r="AK2966" s="4"/>
      <c r="AL2966" s="4"/>
      <c r="AM2966" s="4"/>
      <c r="AN2966" s="4"/>
    </row>
    <row r="2967" spans="1:40" x14ac:dyDescent="0.2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90"/>
      <c r="AH2967" s="4"/>
      <c r="AI2967" s="4"/>
      <c r="AJ2967" s="90"/>
      <c r="AK2967" s="4"/>
      <c r="AL2967" s="4"/>
      <c r="AM2967" s="4"/>
      <c r="AN2967" s="4"/>
    </row>
    <row r="2968" spans="1:40" x14ac:dyDescent="0.2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90"/>
      <c r="AH2968" s="4"/>
      <c r="AI2968" s="4"/>
      <c r="AJ2968" s="90"/>
      <c r="AK2968" s="4"/>
      <c r="AL2968" s="4"/>
      <c r="AM2968" s="4"/>
      <c r="AN2968" s="4"/>
    </row>
    <row r="2969" spans="1:40" x14ac:dyDescent="0.2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90"/>
      <c r="AH2969" s="4"/>
      <c r="AI2969" s="4"/>
      <c r="AJ2969" s="90"/>
      <c r="AK2969" s="4"/>
      <c r="AL2969" s="4"/>
      <c r="AM2969" s="4"/>
      <c r="AN2969" s="4"/>
    </row>
    <row r="2970" spans="1:40" x14ac:dyDescent="0.2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90"/>
      <c r="AH2970" s="4"/>
      <c r="AI2970" s="4"/>
      <c r="AJ2970" s="90"/>
      <c r="AK2970" s="4"/>
      <c r="AL2970" s="4"/>
      <c r="AM2970" s="4"/>
      <c r="AN2970" s="4"/>
    </row>
    <row r="2971" spans="1:40" x14ac:dyDescent="0.2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90"/>
      <c r="AH2971" s="4"/>
      <c r="AI2971" s="4"/>
      <c r="AJ2971" s="90"/>
      <c r="AK2971" s="4"/>
      <c r="AL2971" s="4"/>
      <c r="AM2971" s="4"/>
      <c r="AN2971" s="4"/>
    </row>
    <row r="2972" spans="1:40" x14ac:dyDescent="0.2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90"/>
      <c r="AH2972" s="4"/>
      <c r="AI2972" s="4"/>
      <c r="AJ2972" s="90"/>
      <c r="AK2972" s="4"/>
      <c r="AL2972" s="4"/>
      <c r="AM2972" s="4"/>
      <c r="AN2972" s="4"/>
    </row>
    <row r="2973" spans="1:40" x14ac:dyDescent="0.2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90"/>
      <c r="AH2973" s="4"/>
      <c r="AI2973" s="4"/>
      <c r="AJ2973" s="90"/>
      <c r="AK2973" s="4"/>
      <c r="AL2973" s="4"/>
      <c r="AM2973" s="4"/>
      <c r="AN2973" s="4"/>
    </row>
    <row r="2974" spans="1:40" x14ac:dyDescent="0.2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90"/>
      <c r="AH2974" s="4"/>
      <c r="AI2974" s="4"/>
      <c r="AJ2974" s="90"/>
      <c r="AK2974" s="4"/>
      <c r="AL2974" s="4"/>
      <c r="AM2974" s="4"/>
      <c r="AN2974" s="4"/>
    </row>
    <row r="2975" spans="1:40" x14ac:dyDescent="0.2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90"/>
      <c r="AH2975" s="4"/>
      <c r="AI2975" s="4"/>
      <c r="AJ2975" s="90"/>
      <c r="AK2975" s="4"/>
      <c r="AL2975" s="4"/>
      <c r="AM2975" s="4"/>
      <c r="AN2975" s="4"/>
    </row>
    <row r="2976" spans="1:40" x14ac:dyDescent="0.2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90"/>
      <c r="AH2976" s="4"/>
      <c r="AI2976" s="4"/>
      <c r="AJ2976" s="90"/>
      <c r="AK2976" s="4"/>
      <c r="AL2976" s="4"/>
      <c r="AM2976" s="4"/>
      <c r="AN2976" s="4"/>
    </row>
    <row r="2977" spans="1:40" x14ac:dyDescent="0.2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90"/>
      <c r="AH2977" s="4"/>
      <c r="AI2977" s="4"/>
      <c r="AJ2977" s="90"/>
      <c r="AK2977" s="4"/>
      <c r="AL2977" s="4"/>
      <c r="AM2977" s="4"/>
      <c r="AN2977" s="4"/>
    </row>
    <row r="2978" spans="1:40" x14ac:dyDescent="0.2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90"/>
      <c r="AH2978" s="4"/>
      <c r="AI2978" s="4"/>
      <c r="AJ2978" s="90"/>
      <c r="AK2978" s="4"/>
      <c r="AL2978" s="4"/>
      <c r="AM2978" s="4"/>
      <c r="AN2978" s="4"/>
    </row>
    <row r="2979" spans="1:40" x14ac:dyDescent="0.2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90"/>
      <c r="AH2979" s="4"/>
      <c r="AI2979" s="4"/>
      <c r="AJ2979" s="90"/>
      <c r="AK2979" s="4"/>
      <c r="AL2979" s="4"/>
      <c r="AM2979" s="4"/>
      <c r="AN2979" s="4"/>
    </row>
    <row r="2980" spans="1:40" x14ac:dyDescent="0.2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90"/>
      <c r="AH2980" s="4"/>
      <c r="AI2980" s="4"/>
      <c r="AJ2980" s="90"/>
      <c r="AK2980" s="4"/>
      <c r="AL2980" s="4"/>
      <c r="AM2980" s="4"/>
      <c r="AN2980" s="4"/>
    </row>
    <row r="2981" spans="1:40" x14ac:dyDescent="0.2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90"/>
      <c r="AH2981" s="4"/>
      <c r="AI2981" s="4"/>
      <c r="AJ2981" s="90"/>
      <c r="AK2981" s="4"/>
      <c r="AL2981" s="4"/>
      <c r="AM2981" s="4"/>
      <c r="AN2981" s="4"/>
    </row>
    <row r="2982" spans="1:40" x14ac:dyDescent="0.2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90"/>
      <c r="AH2982" s="4"/>
      <c r="AI2982" s="4"/>
      <c r="AJ2982" s="90"/>
      <c r="AK2982" s="4"/>
      <c r="AL2982" s="4"/>
      <c r="AM2982" s="4"/>
      <c r="AN2982" s="4"/>
    </row>
    <row r="2983" spans="1:40" x14ac:dyDescent="0.2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90"/>
      <c r="AH2983" s="4"/>
      <c r="AI2983" s="4"/>
      <c r="AJ2983" s="90"/>
      <c r="AK2983" s="4"/>
      <c r="AL2983" s="4"/>
      <c r="AM2983" s="4"/>
      <c r="AN2983" s="4"/>
    </row>
    <row r="2984" spans="1:40" x14ac:dyDescent="0.2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90"/>
      <c r="AH2984" s="4"/>
      <c r="AI2984" s="4"/>
      <c r="AJ2984" s="90"/>
      <c r="AK2984" s="4"/>
      <c r="AL2984" s="4"/>
      <c r="AM2984" s="4"/>
      <c r="AN2984" s="4"/>
    </row>
    <row r="2985" spans="1:40" x14ac:dyDescent="0.2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90"/>
      <c r="AH2985" s="4"/>
      <c r="AI2985" s="4"/>
      <c r="AJ2985" s="90"/>
      <c r="AK2985" s="4"/>
      <c r="AL2985" s="4"/>
      <c r="AM2985" s="4"/>
      <c r="AN2985" s="4"/>
    </row>
    <row r="2986" spans="1:40" x14ac:dyDescent="0.2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90"/>
      <c r="AH2986" s="4"/>
      <c r="AI2986" s="4"/>
      <c r="AJ2986" s="90"/>
      <c r="AK2986" s="4"/>
      <c r="AL2986" s="4"/>
      <c r="AM2986" s="4"/>
      <c r="AN2986" s="4"/>
    </row>
    <row r="2987" spans="1:40" x14ac:dyDescent="0.2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90"/>
      <c r="AH2987" s="4"/>
      <c r="AI2987" s="4"/>
      <c r="AJ2987" s="90"/>
      <c r="AK2987" s="4"/>
      <c r="AL2987" s="4"/>
      <c r="AM2987" s="4"/>
      <c r="AN2987" s="4"/>
    </row>
    <row r="2988" spans="1:40" x14ac:dyDescent="0.2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90"/>
      <c r="AH2988" s="4"/>
      <c r="AI2988" s="4"/>
      <c r="AJ2988" s="90"/>
      <c r="AK2988" s="4"/>
      <c r="AL2988" s="4"/>
      <c r="AM2988" s="4"/>
      <c r="AN2988" s="4"/>
    </row>
    <row r="2989" spans="1:40" x14ac:dyDescent="0.2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90"/>
      <c r="AH2989" s="4"/>
      <c r="AI2989" s="4"/>
      <c r="AJ2989" s="90"/>
      <c r="AK2989" s="4"/>
      <c r="AL2989" s="4"/>
      <c r="AM2989" s="4"/>
      <c r="AN2989" s="4"/>
    </row>
    <row r="2990" spans="1:40" x14ac:dyDescent="0.2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90"/>
      <c r="AH2990" s="4"/>
      <c r="AI2990" s="4"/>
      <c r="AJ2990" s="90"/>
      <c r="AK2990" s="4"/>
      <c r="AL2990" s="4"/>
      <c r="AM2990" s="4"/>
      <c r="AN2990" s="4"/>
    </row>
    <row r="2991" spans="1:40" x14ac:dyDescent="0.2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90"/>
      <c r="AH2991" s="4"/>
      <c r="AI2991" s="4"/>
      <c r="AJ2991" s="90"/>
      <c r="AK2991" s="4"/>
      <c r="AL2991" s="4"/>
      <c r="AM2991" s="4"/>
      <c r="AN2991" s="4"/>
    </row>
    <row r="2992" spans="1:40" x14ac:dyDescent="0.2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90"/>
      <c r="AH2992" s="4"/>
      <c r="AI2992" s="4"/>
      <c r="AJ2992" s="90"/>
      <c r="AK2992" s="4"/>
      <c r="AL2992" s="4"/>
      <c r="AM2992" s="4"/>
      <c r="AN2992" s="4"/>
    </row>
    <row r="2993" spans="1:40" x14ac:dyDescent="0.2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90"/>
      <c r="AH2993" s="4"/>
      <c r="AI2993" s="4"/>
      <c r="AJ2993" s="90"/>
      <c r="AK2993" s="4"/>
      <c r="AL2993" s="4"/>
      <c r="AM2993" s="4"/>
      <c r="AN2993" s="4"/>
    </row>
    <row r="2994" spans="1:40" x14ac:dyDescent="0.2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90"/>
      <c r="AH2994" s="4"/>
      <c r="AI2994" s="4"/>
      <c r="AJ2994" s="90"/>
      <c r="AK2994" s="4"/>
      <c r="AL2994" s="4"/>
      <c r="AM2994" s="4"/>
      <c r="AN2994" s="4"/>
    </row>
    <row r="2995" spans="1:40" x14ac:dyDescent="0.2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90"/>
      <c r="AH2995" s="4"/>
      <c r="AI2995" s="4"/>
      <c r="AJ2995" s="90"/>
      <c r="AK2995" s="4"/>
      <c r="AL2995" s="4"/>
      <c r="AM2995" s="4"/>
      <c r="AN2995" s="4"/>
    </row>
    <row r="2996" spans="1:40" x14ac:dyDescent="0.2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90"/>
      <c r="AH2996" s="4"/>
      <c r="AI2996" s="4"/>
      <c r="AJ2996" s="90"/>
      <c r="AK2996" s="4"/>
      <c r="AL2996" s="4"/>
      <c r="AM2996" s="4"/>
      <c r="AN2996" s="4"/>
    </row>
    <row r="2997" spans="1:40" x14ac:dyDescent="0.2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90"/>
      <c r="AH2997" s="4"/>
      <c r="AI2997" s="4"/>
      <c r="AJ2997" s="90"/>
      <c r="AK2997" s="4"/>
      <c r="AL2997" s="4"/>
      <c r="AM2997" s="4"/>
      <c r="AN2997" s="4"/>
    </row>
    <row r="2998" spans="1:40" x14ac:dyDescent="0.2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90"/>
      <c r="AH2998" s="4"/>
      <c r="AI2998" s="4"/>
      <c r="AJ2998" s="90"/>
      <c r="AK2998" s="4"/>
      <c r="AL2998" s="4"/>
      <c r="AM2998" s="4"/>
      <c r="AN2998" s="4"/>
    </row>
    <row r="2999" spans="1:40" x14ac:dyDescent="0.2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90"/>
      <c r="AH2999" s="4"/>
      <c r="AI2999" s="4"/>
      <c r="AJ2999" s="90"/>
      <c r="AK2999" s="4"/>
      <c r="AL2999" s="4"/>
      <c r="AM2999" s="4"/>
      <c r="AN2999" s="4"/>
    </row>
    <row r="3000" spans="1:40" x14ac:dyDescent="0.2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90"/>
      <c r="AH3000" s="4"/>
      <c r="AI3000" s="4"/>
      <c r="AJ3000" s="90"/>
      <c r="AK3000" s="4"/>
      <c r="AL3000" s="4"/>
      <c r="AM3000" s="4"/>
      <c r="AN3000" s="4"/>
    </row>
    <row r="3001" spans="1:40" x14ac:dyDescent="0.2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90"/>
      <c r="AH3001" s="4"/>
      <c r="AI3001" s="4"/>
      <c r="AJ3001" s="90"/>
      <c r="AK3001" s="4"/>
      <c r="AL3001" s="4"/>
      <c r="AM3001" s="4"/>
      <c r="AN3001" s="4"/>
    </row>
    <row r="3002" spans="1:40" x14ac:dyDescent="0.2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90"/>
      <c r="AH3002" s="4"/>
      <c r="AI3002" s="4"/>
      <c r="AJ3002" s="90"/>
      <c r="AK3002" s="4"/>
      <c r="AL3002" s="4"/>
      <c r="AM3002" s="4"/>
      <c r="AN3002" s="4"/>
    </row>
    <row r="3003" spans="1:40" x14ac:dyDescent="0.2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90"/>
      <c r="AH3003" s="4"/>
      <c r="AI3003" s="4"/>
      <c r="AJ3003" s="90"/>
      <c r="AK3003" s="4"/>
      <c r="AL3003" s="4"/>
      <c r="AM3003" s="4"/>
      <c r="AN3003" s="4"/>
    </row>
    <row r="3004" spans="1:40" x14ac:dyDescent="0.2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90"/>
      <c r="AH3004" s="4"/>
      <c r="AI3004" s="4"/>
      <c r="AJ3004" s="90"/>
      <c r="AK3004" s="4"/>
      <c r="AL3004" s="4"/>
      <c r="AM3004" s="4"/>
      <c r="AN3004" s="4"/>
    </row>
    <row r="3005" spans="1:40" x14ac:dyDescent="0.2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90"/>
      <c r="AH3005" s="4"/>
      <c r="AI3005" s="4"/>
      <c r="AJ3005" s="90"/>
      <c r="AK3005" s="4"/>
      <c r="AL3005" s="4"/>
      <c r="AM3005" s="4"/>
      <c r="AN3005" s="4"/>
    </row>
    <row r="3006" spans="1:40" x14ac:dyDescent="0.2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90"/>
      <c r="AH3006" s="4"/>
      <c r="AI3006" s="4"/>
      <c r="AJ3006" s="90"/>
      <c r="AK3006" s="4"/>
      <c r="AL3006" s="4"/>
      <c r="AM3006" s="4"/>
      <c r="AN3006" s="4"/>
    </row>
    <row r="3007" spans="1:40" x14ac:dyDescent="0.2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90"/>
      <c r="AH3007" s="4"/>
      <c r="AI3007" s="4"/>
      <c r="AJ3007" s="90"/>
      <c r="AK3007" s="4"/>
      <c r="AL3007" s="4"/>
      <c r="AM3007" s="4"/>
      <c r="AN3007" s="4"/>
    </row>
    <row r="3008" spans="1:40" x14ac:dyDescent="0.2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90"/>
      <c r="AH3008" s="4"/>
      <c r="AI3008" s="4"/>
      <c r="AJ3008" s="90"/>
      <c r="AK3008" s="4"/>
      <c r="AL3008" s="4"/>
      <c r="AM3008" s="4"/>
      <c r="AN3008" s="4"/>
    </row>
    <row r="3009" spans="1:40" x14ac:dyDescent="0.2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90"/>
      <c r="AH3009" s="4"/>
      <c r="AI3009" s="4"/>
      <c r="AJ3009" s="90"/>
      <c r="AK3009" s="4"/>
      <c r="AL3009" s="4"/>
      <c r="AM3009" s="4"/>
      <c r="AN3009" s="4"/>
    </row>
    <row r="3010" spans="1:40" x14ac:dyDescent="0.2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90"/>
      <c r="AH3010" s="4"/>
      <c r="AI3010" s="4"/>
      <c r="AJ3010" s="90"/>
      <c r="AK3010" s="4"/>
      <c r="AL3010" s="4"/>
      <c r="AM3010" s="4"/>
      <c r="AN3010" s="4"/>
    </row>
    <row r="3011" spans="1:40" x14ac:dyDescent="0.2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90"/>
      <c r="AH3011" s="4"/>
      <c r="AI3011" s="4"/>
      <c r="AJ3011" s="90"/>
      <c r="AK3011" s="4"/>
      <c r="AL3011" s="4"/>
      <c r="AM3011" s="4"/>
      <c r="AN3011" s="4"/>
    </row>
    <row r="3012" spans="1:40" x14ac:dyDescent="0.2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90"/>
      <c r="AH3012" s="4"/>
      <c r="AI3012" s="4"/>
      <c r="AJ3012" s="90"/>
      <c r="AK3012" s="4"/>
      <c r="AL3012" s="4"/>
      <c r="AM3012" s="4"/>
      <c r="AN3012" s="4"/>
    </row>
    <row r="3013" spans="1:40" x14ac:dyDescent="0.2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90"/>
      <c r="AH3013" s="4"/>
      <c r="AI3013" s="4"/>
      <c r="AJ3013" s="90"/>
      <c r="AK3013" s="4"/>
      <c r="AL3013" s="4"/>
      <c r="AM3013" s="4"/>
      <c r="AN3013" s="4"/>
    </row>
    <row r="3014" spans="1:40" x14ac:dyDescent="0.2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90"/>
      <c r="AH3014" s="4"/>
      <c r="AI3014" s="4"/>
      <c r="AJ3014" s="90"/>
      <c r="AK3014" s="4"/>
      <c r="AL3014" s="4"/>
      <c r="AM3014" s="4"/>
      <c r="AN3014" s="4"/>
    </row>
    <row r="3015" spans="1:40" x14ac:dyDescent="0.2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90"/>
      <c r="AH3015" s="4"/>
      <c r="AI3015" s="4"/>
      <c r="AJ3015" s="90"/>
      <c r="AK3015" s="4"/>
      <c r="AL3015" s="4"/>
      <c r="AM3015" s="4"/>
      <c r="AN3015" s="4"/>
    </row>
    <row r="3016" spans="1:40" x14ac:dyDescent="0.2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90"/>
      <c r="AH3016" s="4"/>
      <c r="AI3016" s="4"/>
      <c r="AJ3016" s="90"/>
      <c r="AK3016" s="4"/>
      <c r="AL3016" s="4"/>
      <c r="AM3016" s="4"/>
      <c r="AN3016" s="4"/>
    </row>
    <row r="3017" spans="1:40" x14ac:dyDescent="0.2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90"/>
      <c r="AH3017" s="4"/>
      <c r="AI3017" s="4"/>
      <c r="AJ3017" s="90"/>
      <c r="AK3017" s="4"/>
      <c r="AL3017" s="4"/>
      <c r="AM3017" s="4"/>
      <c r="AN3017" s="4"/>
    </row>
    <row r="3018" spans="1:40" x14ac:dyDescent="0.2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90"/>
      <c r="AH3018" s="4"/>
      <c r="AI3018" s="4"/>
      <c r="AJ3018" s="90"/>
      <c r="AK3018" s="4"/>
      <c r="AL3018" s="4"/>
      <c r="AM3018" s="4"/>
      <c r="AN3018" s="4"/>
    </row>
    <row r="3019" spans="1:40" x14ac:dyDescent="0.2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90"/>
      <c r="AH3019" s="4"/>
      <c r="AI3019" s="4"/>
      <c r="AJ3019" s="90"/>
      <c r="AK3019" s="4"/>
      <c r="AL3019" s="4"/>
      <c r="AM3019" s="4"/>
      <c r="AN3019" s="4"/>
    </row>
    <row r="3020" spans="1:40" x14ac:dyDescent="0.2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90"/>
      <c r="AH3020" s="4"/>
      <c r="AI3020" s="4"/>
      <c r="AJ3020" s="90"/>
      <c r="AK3020" s="4"/>
      <c r="AL3020" s="4"/>
      <c r="AM3020" s="4"/>
      <c r="AN3020" s="4"/>
    </row>
    <row r="3021" spans="1:40" x14ac:dyDescent="0.2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90"/>
      <c r="AH3021" s="4"/>
      <c r="AI3021" s="4"/>
      <c r="AJ3021" s="90"/>
      <c r="AK3021" s="4"/>
      <c r="AL3021" s="4"/>
      <c r="AM3021" s="4"/>
      <c r="AN3021" s="4"/>
    </row>
    <row r="3022" spans="1:40" x14ac:dyDescent="0.2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90"/>
      <c r="AH3022" s="4"/>
      <c r="AI3022" s="4"/>
      <c r="AJ3022" s="90"/>
      <c r="AK3022" s="4"/>
      <c r="AL3022" s="4"/>
      <c r="AM3022" s="4"/>
      <c r="AN3022" s="4"/>
    </row>
    <row r="3023" spans="1:40" x14ac:dyDescent="0.2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90"/>
      <c r="AH3023" s="4"/>
      <c r="AI3023" s="4"/>
      <c r="AJ3023" s="90"/>
      <c r="AK3023" s="4"/>
      <c r="AL3023" s="4"/>
      <c r="AM3023" s="4"/>
      <c r="AN3023" s="4"/>
    </row>
    <row r="3024" spans="1:40" x14ac:dyDescent="0.2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90"/>
      <c r="AH3024" s="4"/>
      <c r="AI3024" s="4"/>
      <c r="AJ3024" s="90"/>
      <c r="AK3024" s="4"/>
      <c r="AL3024" s="4"/>
      <c r="AM3024" s="4"/>
      <c r="AN3024" s="4"/>
    </row>
    <row r="3025" spans="1:40" x14ac:dyDescent="0.2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90"/>
      <c r="AH3025" s="4"/>
      <c r="AI3025" s="4"/>
      <c r="AJ3025" s="90"/>
      <c r="AK3025" s="4"/>
      <c r="AL3025" s="4"/>
      <c r="AM3025" s="4"/>
      <c r="AN3025" s="4"/>
    </row>
    <row r="3026" spans="1:40" x14ac:dyDescent="0.2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90"/>
      <c r="AH3026" s="4"/>
      <c r="AI3026" s="4"/>
      <c r="AJ3026" s="90"/>
      <c r="AK3026" s="4"/>
      <c r="AL3026" s="4"/>
      <c r="AM3026" s="4"/>
      <c r="AN3026" s="4"/>
    </row>
    <row r="3027" spans="1:40" x14ac:dyDescent="0.2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90"/>
      <c r="AH3027" s="4"/>
      <c r="AI3027" s="4"/>
      <c r="AJ3027" s="90"/>
      <c r="AK3027" s="4"/>
      <c r="AL3027" s="4"/>
      <c r="AM3027" s="4"/>
      <c r="AN3027" s="4"/>
    </row>
    <row r="3028" spans="1:40" x14ac:dyDescent="0.2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90"/>
      <c r="AH3028" s="4"/>
      <c r="AI3028" s="4"/>
      <c r="AJ3028" s="90"/>
      <c r="AK3028" s="4"/>
      <c r="AL3028" s="4"/>
      <c r="AM3028" s="4"/>
      <c r="AN3028" s="4"/>
    </row>
    <row r="3029" spans="1:40" x14ac:dyDescent="0.2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90"/>
      <c r="AH3029" s="4"/>
      <c r="AI3029" s="4"/>
      <c r="AJ3029" s="90"/>
      <c r="AK3029" s="4"/>
      <c r="AL3029" s="4"/>
      <c r="AM3029" s="4"/>
      <c r="AN3029" s="4"/>
    </row>
    <row r="3030" spans="1:40" x14ac:dyDescent="0.2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90"/>
      <c r="AH3030" s="4"/>
      <c r="AI3030" s="4"/>
      <c r="AJ3030" s="90"/>
      <c r="AK3030" s="4"/>
      <c r="AL3030" s="4"/>
      <c r="AM3030" s="4"/>
      <c r="AN3030" s="4"/>
    </row>
    <row r="3031" spans="1:40" x14ac:dyDescent="0.2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90"/>
      <c r="AH3031" s="4"/>
      <c r="AI3031" s="4"/>
      <c r="AJ3031" s="90"/>
      <c r="AK3031" s="4"/>
      <c r="AL3031" s="4"/>
      <c r="AM3031" s="4"/>
      <c r="AN3031" s="4"/>
    </row>
    <row r="3032" spans="1:40" x14ac:dyDescent="0.2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90"/>
      <c r="AH3032" s="4"/>
      <c r="AI3032" s="4"/>
      <c r="AJ3032" s="90"/>
      <c r="AK3032" s="4"/>
      <c r="AL3032" s="4"/>
      <c r="AM3032" s="4"/>
      <c r="AN3032" s="4"/>
    </row>
    <row r="3033" spans="1:40" x14ac:dyDescent="0.2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90"/>
      <c r="AH3033" s="4"/>
      <c r="AI3033" s="4"/>
      <c r="AJ3033" s="90"/>
      <c r="AK3033" s="4"/>
      <c r="AL3033" s="4"/>
      <c r="AM3033" s="4"/>
      <c r="AN3033" s="4"/>
    </row>
    <row r="3034" spans="1:40" x14ac:dyDescent="0.2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90"/>
      <c r="AH3034" s="4"/>
      <c r="AI3034" s="4"/>
      <c r="AJ3034" s="90"/>
      <c r="AK3034" s="4"/>
      <c r="AL3034" s="4"/>
      <c r="AM3034" s="4"/>
      <c r="AN3034" s="4"/>
    </row>
    <row r="3035" spans="1:40" x14ac:dyDescent="0.2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90"/>
      <c r="AH3035" s="4"/>
      <c r="AI3035" s="4"/>
      <c r="AJ3035" s="90"/>
      <c r="AK3035" s="4"/>
      <c r="AL3035" s="4"/>
      <c r="AM3035" s="4"/>
      <c r="AN3035" s="4"/>
    </row>
    <row r="3036" spans="1:40" x14ac:dyDescent="0.2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90"/>
      <c r="AH3036" s="4"/>
      <c r="AI3036" s="4"/>
      <c r="AJ3036" s="90"/>
      <c r="AK3036" s="4"/>
      <c r="AL3036" s="4"/>
      <c r="AM3036" s="4"/>
      <c r="AN3036" s="4"/>
    </row>
    <row r="3037" spans="1:40" x14ac:dyDescent="0.2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90"/>
      <c r="AH3037" s="4"/>
      <c r="AI3037" s="4"/>
      <c r="AJ3037" s="90"/>
      <c r="AK3037" s="4"/>
      <c r="AL3037" s="4"/>
      <c r="AM3037" s="4"/>
      <c r="AN3037" s="4"/>
    </row>
    <row r="3038" spans="1:40" x14ac:dyDescent="0.2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90"/>
      <c r="AH3038" s="4"/>
      <c r="AI3038" s="4"/>
      <c r="AJ3038" s="90"/>
      <c r="AK3038" s="4"/>
      <c r="AL3038" s="4"/>
      <c r="AM3038" s="4"/>
      <c r="AN3038" s="4"/>
    </row>
    <row r="3039" spans="1:40" x14ac:dyDescent="0.2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90"/>
      <c r="AH3039" s="4"/>
      <c r="AI3039" s="4"/>
      <c r="AJ3039" s="90"/>
      <c r="AK3039" s="4"/>
      <c r="AL3039" s="4"/>
      <c r="AM3039" s="4"/>
      <c r="AN3039" s="4"/>
    </row>
    <row r="3040" spans="1:40" x14ac:dyDescent="0.2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90"/>
      <c r="AH3040" s="4"/>
      <c r="AI3040" s="4"/>
      <c r="AJ3040" s="90"/>
      <c r="AK3040" s="4"/>
      <c r="AL3040" s="4"/>
      <c r="AM3040" s="4"/>
      <c r="AN3040" s="4"/>
    </row>
    <row r="3041" spans="1:40" x14ac:dyDescent="0.2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90"/>
      <c r="AH3041" s="4"/>
      <c r="AI3041" s="4"/>
      <c r="AJ3041" s="90"/>
      <c r="AK3041" s="4"/>
      <c r="AL3041" s="4"/>
      <c r="AM3041" s="4"/>
      <c r="AN3041" s="4"/>
    </row>
    <row r="3042" spans="1:40" x14ac:dyDescent="0.2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90"/>
      <c r="AH3042" s="4"/>
      <c r="AI3042" s="4"/>
      <c r="AJ3042" s="90"/>
      <c r="AK3042" s="4"/>
      <c r="AL3042" s="4"/>
      <c r="AM3042" s="4"/>
      <c r="AN3042" s="4"/>
    </row>
    <row r="3043" spans="1:40" x14ac:dyDescent="0.2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90"/>
      <c r="AH3043" s="4"/>
      <c r="AI3043" s="4"/>
      <c r="AJ3043" s="90"/>
      <c r="AK3043" s="4"/>
      <c r="AL3043" s="4"/>
      <c r="AM3043" s="4"/>
      <c r="AN3043" s="4"/>
    </row>
    <row r="3044" spans="1:40" x14ac:dyDescent="0.2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90"/>
      <c r="AH3044" s="4"/>
      <c r="AI3044" s="4"/>
      <c r="AJ3044" s="90"/>
      <c r="AK3044" s="4"/>
      <c r="AL3044" s="4"/>
      <c r="AM3044" s="4"/>
      <c r="AN3044" s="4"/>
    </row>
    <row r="3045" spans="1:40" x14ac:dyDescent="0.2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90"/>
      <c r="AH3045" s="4"/>
      <c r="AI3045" s="4"/>
      <c r="AJ3045" s="90"/>
      <c r="AK3045" s="4"/>
      <c r="AL3045" s="4"/>
      <c r="AM3045" s="4"/>
      <c r="AN3045" s="4"/>
    </row>
    <row r="3046" spans="1:40" x14ac:dyDescent="0.2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90"/>
      <c r="AH3046" s="4"/>
      <c r="AI3046" s="4"/>
      <c r="AJ3046" s="90"/>
      <c r="AK3046" s="4"/>
      <c r="AL3046" s="4"/>
      <c r="AM3046" s="4"/>
      <c r="AN3046" s="4"/>
    </row>
    <row r="3047" spans="1:40" x14ac:dyDescent="0.2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90"/>
      <c r="AH3047" s="4"/>
      <c r="AI3047" s="4"/>
      <c r="AJ3047" s="90"/>
      <c r="AK3047" s="4"/>
      <c r="AL3047" s="4"/>
      <c r="AM3047" s="4"/>
      <c r="AN3047" s="4"/>
    </row>
    <row r="3048" spans="1:40" x14ac:dyDescent="0.2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90"/>
      <c r="AH3048" s="4"/>
      <c r="AI3048" s="4"/>
      <c r="AJ3048" s="90"/>
      <c r="AK3048" s="4"/>
      <c r="AL3048" s="4"/>
      <c r="AM3048" s="4"/>
      <c r="AN3048" s="4"/>
    </row>
    <row r="3049" spans="1:40" x14ac:dyDescent="0.2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90"/>
      <c r="AH3049" s="4"/>
      <c r="AI3049" s="4"/>
      <c r="AJ3049" s="90"/>
      <c r="AK3049" s="4"/>
      <c r="AL3049" s="4"/>
      <c r="AM3049" s="4"/>
      <c r="AN3049" s="4"/>
    </row>
    <row r="3050" spans="1:40" x14ac:dyDescent="0.2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90"/>
      <c r="AH3050" s="4"/>
      <c r="AI3050" s="4"/>
      <c r="AJ3050" s="90"/>
      <c r="AK3050" s="4"/>
      <c r="AL3050" s="4"/>
      <c r="AM3050" s="4"/>
      <c r="AN3050" s="4"/>
    </row>
    <row r="3051" spans="1:40" x14ac:dyDescent="0.2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90"/>
      <c r="AH3051" s="4"/>
      <c r="AI3051" s="4"/>
      <c r="AJ3051" s="90"/>
      <c r="AK3051" s="4"/>
      <c r="AL3051" s="4"/>
      <c r="AM3051" s="4"/>
      <c r="AN3051" s="4"/>
    </row>
    <row r="3052" spans="1:40" x14ac:dyDescent="0.2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90"/>
      <c r="AH3052" s="4"/>
      <c r="AI3052" s="4"/>
      <c r="AJ3052" s="90"/>
      <c r="AK3052" s="4"/>
      <c r="AL3052" s="4"/>
      <c r="AM3052" s="4"/>
      <c r="AN3052" s="4"/>
    </row>
    <row r="3053" spans="1:40" x14ac:dyDescent="0.2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90"/>
      <c r="AH3053" s="4"/>
      <c r="AI3053" s="4"/>
      <c r="AJ3053" s="90"/>
      <c r="AK3053" s="4"/>
      <c r="AL3053" s="4"/>
      <c r="AM3053" s="4"/>
      <c r="AN3053" s="4"/>
    </row>
    <row r="3054" spans="1:40" x14ac:dyDescent="0.2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90"/>
      <c r="AH3054" s="4"/>
      <c r="AI3054" s="4"/>
      <c r="AJ3054" s="90"/>
      <c r="AK3054" s="4"/>
      <c r="AL3054" s="4"/>
      <c r="AM3054" s="4"/>
      <c r="AN3054" s="4"/>
    </row>
    <row r="3055" spans="1:40" x14ac:dyDescent="0.2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90"/>
      <c r="AH3055" s="4"/>
      <c r="AI3055" s="4"/>
      <c r="AJ3055" s="90"/>
      <c r="AK3055" s="4"/>
      <c r="AL3055" s="4"/>
      <c r="AM3055" s="4"/>
      <c r="AN3055" s="4"/>
    </row>
    <row r="3056" spans="1:40" x14ac:dyDescent="0.2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90"/>
      <c r="AH3056" s="4"/>
      <c r="AI3056" s="4"/>
      <c r="AJ3056" s="90"/>
      <c r="AK3056" s="4"/>
      <c r="AL3056" s="4"/>
      <c r="AM3056" s="4"/>
      <c r="AN3056" s="4"/>
    </row>
    <row r="3057" spans="1:40" x14ac:dyDescent="0.2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90"/>
      <c r="AH3057" s="4"/>
      <c r="AI3057" s="4"/>
      <c r="AJ3057" s="90"/>
      <c r="AK3057" s="4"/>
      <c r="AL3057" s="4"/>
      <c r="AM3057" s="4"/>
      <c r="AN3057" s="4"/>
    </row>
    <row r="3058" spans="1:40" x14ac:dyDescent="0.2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90"/>
      <c r="AH3058" s="4"/>
      <c r="AI3058" s="4"/>
      <c r="AJ3058" s="90"/>
      <c r="AK3058" s="4"/>
      <c r="AL3058" s="4"/>
      <c r="AM3058" s="4"/>
      <c r="AN3058" s="4"/>
    </row>
    <row r="3059" spans="1:40" x14ac:dyDescent="0.2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90"/>
      <c r="AH3059" s="4"/>
      <c r="AI3059" s="4"/>
      <c r="AJ3059" s="90"/>
      <c r="AK3059" s="4"/>
      <c r="AL3059" s="4"/>
      <c r="AM3059" s="4"/>
      <c r="AN3059" s="4"/>
    </row>
    <row r="3060" spans="1:40" x14ac:dyDescent="0.2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90"/>
      <c r="AH3060" s="4"/>
      <c r="AI3060" s="4"/>
      <c r="AJ3060" s="90"/>
      <c r="AK3060" s="4"/>
      <c r="AL3060" s="4"/>
      <c r="AM3060" s="4"/>
      <c r="AN3060" s="4"/>
    </row>
    <row r="3061" spans="1:40" x14ac:dyDescent="0.2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90"/>
      <c r="AH3061" s="4"/>
      <c r="AI3061" s="4"/>
      <c r="AJ3061" s="90"/>
      <c r="AK3061" s="4"/>
      <c r="AL3061" s="4"/>
      <c r="AM3061" s="4"/>
      <c r="AN3061" s="4"/>
    </row>
    <row r="3062" spans="1:40" x14ac:dyDescent="0.2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90"/>
      <c r="AH3062" s="4"/>
      <c r="AI3062" s="4"/>
      <c r="AJ3062" s="90"/>
      <c r="AK3062" s="4"/>
      <c r="AL3062" s="4"/>
      <c r="AM3062" s="4"/>
      <c r="AN3062" s="4"/>
    </row>
    <row r="3063" spans="1:40" x14ac:dyDescent="0.2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90"/>
      <c r="AH3063" s="4"/>
      <c r="AI3063" s="4"/>
      <c r="AJ3063" s="90"/>
      <c r="AK3063" s="4"/>
      <c r="AL3063" s="4"/>
      <c r="AM3063" s="4"/>
      <c r="AN3063" s="4"/>
    </row>
    <row r="3064" spans="1:40" x14ac:dyDescent="0.2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90"/>
      <c r="AH3064" s="4"/>
      <c r="AI3064" s="4"/>
      <c r="AJ3064" s="90"/>
      <c r="AK3064" s="4"/>
      <c r="AL3064" s="4"/>
      <c r="AM3064" s="4"/>
      <c r="AN3064" s="4"/>
    </row>
    <row r="3065" spans="1:40" x14ac:dyDescent="0.2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90"/>
      <c r="AH3065" s="4"/>
      <c r="AI3065" s="4"/>
      <c r="AJ3065" s="90"/>
      <c r="AK3065" s="4"/>
      <c r="AL3065" s="4"/>
      <c r="AM3065" s="4"/>
      <c r="AN3065" s="4"/>
    </row>
    <row r="3066" spans="1:40" x14ac:dyDescent="0.2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90"/>
      <c r="AH3066" s="4"/>
      <c r="AI3066" s="4"/>
      <c r="AJ3066" s="90"/>
      <c r="AK3066" s="4"/>
      <c r="AL3066" s="4"/>
      <c r="AM3066" s="4"/>
      <c r="AN3066" s="4"/>
    </row>
    <row r="3067" spans="1:40" x14ac:dyDescent="0.2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90"/>
      <c r="AH3067" s="4"/>
      <c r="AI3067" s="4"/>
      <c r="AJ3067" s="90"/>
      <c r="AK3067" s="4"/>
      <c r="AL3067" s="4"/>
      <c r="AM3067" s="4"/>
      <c r="AN3067" s="4"/>
    </row>
    <row r="3068" spans="1:40" x14ac:dyDescent="0.2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90"/>
      <c r="AH3068" s="4"/>
      <c r="AI3068" s="4"/>
      <c r="AJ3068" s="90"/>
      <c r="AK3068" s="4"/>
      <c r="AL3068" s="4"/>
      <c r="AM3068" s="4"/>
      <c r="AN3068" s="4"/>
    </row>
    <row r="3069" spans="1:40" x14ac:dyDescent="0.2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90"/>
      <c r="AH3069" s="4"/>
      <c r="AI3069" s="4"/>
      <c r="AJ3069" s="90"/>
      <c r="AK3069" s="4"/>
      <c r="AL3069" s="4"/>
      <c r="AM3069" s="4"/>
      <c r="AN3069" s="4"/>
    </row>
    <row r="3070" spans="1:40" x14ac:dyDescent="0.2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90"/>
      <c r="AH3070" s="4"/>
      <c r="AI3070" s="4"/>
      <c r="AJ3070" s="90"/>
      <c r="AK3070" s="4"/>
      <c r="AL3070" s="4"/>
      <c r="AM3070" s="4"/>
      <c r="AN3070" s="4"/>
    </row>
    <row r="3071" spans="1:40" x14ac:dyDescent="0.2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90"/>
      <c r="AH3071" s="4"/>
      <c r="AI3071" s="4"/>
      <c r="AJ3071" s="90"/>
      <c r="AK3071" s="4"/>
      <c r="AL3071" s="4"/>
      <c r="AM3071" s="4"/>
      <c r="AN3071" s="4"/>
    </row>
    <row r="3072" spans="1:40" x14ac:dyDescent="0.2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90"/>
      <c r="AH3072" s="4"/>
      <c r="AI3072" s="4"/>
      <c r="AJ3072" s="90"/>
      <c r="AK3072" s="4"/>
      <c r="AL3072" s="4"/>
      <c r="AM3072" s="4"/>
      <c r="AN3072" s="4"/>
    </row>
    <row r="3073" spans="1:40" x14ac:dyDescent="0.2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90"/>
      <c r="AH3073" s="4"/>
      <c r="AI3073" s="4"/>
      <c r="AJ3073" s="90"/>
      <c r="AK3073" s="4"/>
      <c r="AL3073" s="4"/>
      <c r="AM3073" s="4"/>
      <c r="AN3073" s="4"/>
    </row>
    <row r="3074" spans="1:40" x14ac:dyDescent="0.2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90"/>
      <c r="AH3074" s="4"/>
      <c r="AI3074" s="4"/>
      <c r="AJ3074" s="90"/>
      <c r="AK3074" s="4"/>
      <c r="AL3074" s="4"/>
      <c r="AM3074" s="4"/>
      <c r="AN3074" s="4"/>
    </row>
    <row r="3075" spans="1:40" x14ac:dyDescent="0.2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90"/>
      <c r="AH3075" s="4"/>
      <c r="AI3075" s="4"/>
      <c r="AJ3075" s="90"/>
      <c r="AK3075" s="4"/>
      <c r="AL3075" s="4"/>
      <c r="AM3075" s="4"/>
      <c r="AN3075" s="4"/>
    </row>
    <row r="3076" spans="1:40" x14ac:dyDescent="0.2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90"/>
      <c r="AH3076" s="4"/>
      <c r="AI3076" s="4"/>
      <c r="AJ3076" s="90"/>
      <c r="AK3076" s="4"/>
      <c r="AL3076" s="4"/>
      <c r="AM3076" s="4"/>
      <c r="AN3076" s="4"/>
    </row>
    <row r="3077" spans="1:40" x14ac:dyDescent="0.2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90"/>
      <c r="AH3077" s="4"/>
      <c r="AI3077" s="4"/>
      <c r="AJ3077" s="90"/>
      <c r="AK3077" s="4"/>
      <c r="AL3077" s="4"/>
      <c r="AM3077" s="4"/>
      <c r="AN3077" s="4"/>
    </row>
    <row r="3078" spans="1:40" x14ac:dyDescent="0.2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90"/>
      <c r="AH3078" s="4"/>
      <c r="AI3078" s="4"/>
      <c r="AJ3078" s="90"/>
      <c r="AK3078" s="4"/>
      <c r="AL3078" s="4"/>
      <c r="AM3078" s="4"/>
      <c r="AN3078" s="4"/>
    </row>
    <row r="3079" spans="1:40" x14ac:dyDescent="0.2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90"/>
      <c r="AH3079" s="4"/>
      <c r="AI3079" s="4"/>
      <c r="AJ3079" s="90"/>
      <c r="AK3079" s="4"/>
      <c r="AL3079" s="4"/>
      <c r="AM3079" s="4"/>
      <c r="AN3079" s="4"/>
    </row>
    <row r="3080" spans="1:40" x14ac:dyDescent="0.2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90"/>
      <c r="AH3080" s="4"/>
      <c r="AI3080" s="4"/>
      <c r="AJ3080" s="90"/>
      <c r="AK3080" s="4"/>
      <c r="AL3080" s="4"/>
      <c r="AM3080" s="4"/>
      <c r="AN3080" s="4"/>
    </row>
    <row r="3081" spans="1:40" x14ac:dyDescent="0.2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90"/>
      <c r="AH3081" s="4"/>
      <c r="AI3081" s="4"/>
      <c r="AJ3081" s="90"/>
      <c r="AK3081" s="4"/>
      <c r="AL3081" s="4"/>
      <c r="AM3081" s="4"/>
      <c r="AN3081" s="4"/>
    </row>
    <row r="3082" spans="1:40" x14ac:dyDescent="0.2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90"/>
      <c r="AH3082" s="4"/>
      <c r="AI3082" s="4"/>
      <c r="AJ3082" s="90"/>
      <c r="AK3082" s="4"/>
      <c r="AL3082" s="4"/>
      <c r="AM3082" s="4"/>
      <c r="AN3082" s="4"/>
    </row>
    <row r="3083" spans="1:40" x14ac:dyDescent="0.2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90"/>
      <c r="AH3083" s="4"/>
      <c r="AI3083" s="4"/>
      <c r="AJ3083" s="90"/>
      <c r="AK3083" s="4"/>
      <c r="AL3083" s="4"/>
      <c r="AM3083" s="4"/>
      <c r="AN3083" s="4"/>
    </row>
    <row r="3084" spans="1:40" x14ac:dyDescent="0.2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90"/>
      <c r="AH3084" s="4"/>
      <c r="AI3084" s="4"/>
      <c r="AJ3084" s="90"/>
      <c r="AK3084" s="4"/>
      <c r="AL3084" s="4"/>
      <c r="AM3084" s="4"/>
      <c r="AN3084" s="4"/>
    </row>
    <row r="3085" spans="1:40" x14ac:dyDescent="0.2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90"/>
      <c r="AH3085" s="4"/>
      <c r="AI3085" s="4"/>
      <c r="AJ3085" s="90"/>
      <c r="AK3085" s="4"/>
      <c r="AL3085" s="4"/>
      <c r="AM3085" s="4"/>
      <c r="AN3085" s="4"/>
    </row>
    <row r="3086" spans="1:40" x14ac:dyDescent="0.2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90"/>
      <c r="AH3086" s="4"/>
      <c r="AI3086" s="4"/>
      <c r="AJ3086" s="90"/>
      <c r="AK3086" s="4"/>
      <c r="AL3086" s="4"/>
      <c r="AM3086" s="4"/>
      <c r="AN3086" s="4"/>
    </row>
    <row r="3087" spans="1:40" x14ac:dyDescent="0.2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90"/>
      <c r="AH3087" s="4"/>
      <c r="AI3087" s="4"/>
      <c r="AJ3087" s="90"/>
      <c r="AK3087" s="4"/>
      <c r="AL3087" s="4"/>
      <c r="AM3087" s="4"/>
      <c r="AN3087" s="4"/>
    </row>
    <row r="3088" spans="1:40" x14ac:dyDescent="0.2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90"/>
      <c r="AH3088" s="4"/>
      <c r="AI3088" s="4"/>
      <c r="AJ3088" s="90"/>
      <c r="AK3088" s="4"/>
      <c r="AL3088" s="4"/>
      <c r="AM3088" s="4"/>
      <c r="AN3088" s="4"/>
    </row>
    <row r="3089" spans="1:40" x14ac:dyDescent="0.2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90"/>
      <c r="AH3089" s="4"/>
      <c r="AI3089" s="4"/>
      <c r="AJ3089" s="90"/>
      <c r="AK3089" s="4"/>
      <c r="AL3089" s="4"/>
      <c r="AM3089" s="4"/>
      <c r="AN3089" s="4"/>
    </row>
    <row r="3090" spans="1:40" x14ac:dyDescent="0.2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90"/>
      <c r="AH3090" s="4"/>
      <c r="AI3090" s="4"/>
      <c r="AJ3090" s="90"/>
      <c r="AK3090" s="4"/>
      <c r="AL3090" s="4"/>
      <c r="AM3090" s="4"/>
      <c r="AN3090" s="4"/>
    </row>
    <row r="3091" spans="1:40" x14ac:dyDescent="0.2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90"/>
      <c r="AH3091" s="4"/>
      <c r="AI3091" s="4"/>
      <c r="AJ3091" s="90"/>
      <c r="AK3091" s="4"/>
      <c r="AL3091" s="4"/>
      <c r="AM3091" s="4"/>
      <c r="AN3091" s="4"/>
    </row>
    <row r="3092" spans="1:40" x14ac:dyDescent="0.2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90"/>
      <c r="AH3092" s="4"/>
      <c r="AI3092" s="4"/>
      <c r="AJ3092" s="90"/>
      <c r="AK3092" s="4"/>
      <c r="AL3092" s="4"/>
      <c r="AM3092" s="4"/>
      <c r="AN3092" s="4"/>
    </row>
    <row r="3093" spans="1:40" x14ac:dyDescent="0.2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90"/>
      <c r="AH3093" s="4"/>
      <c r="AI3093" s="4"/>
      <c r="AJ3093" s="90"/>
      <c r="AK3093" s="4"/>
      <c r="AL3093" s="4"/>
      <c r="AM3093" s="4"/>
      <c r="AN3093" s="4"/>
    </row>
    <row r="3094" spans="1:40" x14ac:dyDescent="0.2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90"/>
      <c r="AH3094" s="4"/>
      <c r="AI3094" s="4"/>
      <c r="AJ3094" s="90"/>
      <c r="AK3094" s="4"/>
      <c r="AL3094" s="4"/>
      <c r="AM3094" s="4"/>
      <c r="AN3094" s="4"/>
    </row>
    <row r="3095" spans="1:40" x14ac:dyDescent="0.2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90"/>
      <c r="AH3095" s="4"/>
      <c r="AI3095" s="4"/>
      <c r="AJ3095" s="90"/>
      <c r="AK3095" s="4"/>
      <c r="AL3095" s="4"/>
      <c r="AM3095" s="4"/>
      <c r="AN3095" s="4"/>
    </row>
    <row r="3096" spans="1:40" x14ac:dyDescent="0.2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90"/>
      <c r="AH3096" s="4"/>
      <c r="AI3096" s="4"/>
      <c r="AJ3096" s="90"/>
      <c r="AK3096" s="4"/>
      <c r="AL3096" s="4"/>
      <c r="AM3096" s="4"/>
      <c r="AN3096" s="4"/>
    </row>
    <row r="3097" spans="1:40" x14ac:dyDescent="0.2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90"/>
      <c r="AH3097" s="4"/>
      <c r="AI3097" s="4"/>
      <c r="AJ3097" s="90"/>
      <c r="AK3097" s="4"/>
      <c r="AL3097" s="4"/>
      <c r="AM3097" s="4"/>
      <c r="AN3097" s="4"/>
    </row>
    <row r="3098" spans="1:40" x14ac:dyDescent="0.2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90"/>
      <c r="AH3098" s="4"/>
      <c r="AI3098" s="4"/>
      <c r="AJ3098" s="90"/>
      <c r="AK3098" s="4"/>
      <c r="AL3098" s="4"/>
      <c r="AM3098" s="4"/>
      <c r="AN3098" s="4"/>
    </row>
    <row r="3099" spans="1:40" x14ac:dyDescent="0.2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90"/>
      <c r="AH3099" s="4"/>
      <c r="AI3099" s="4"/>
      <c r="AJ3099" s="90"/>
      <c r="AK3099" s="4"/>
      <c r="AL3099" s="4"/>
      <c r="AM3099" s="4"/>
      <c r="AN3099" s="4"/>
    </row>
    <row r="3100" spans="1:40" x14ac:dyDescent="0.2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90"/>
      <c r="AH3100" s="4"/>
      <c r="AI3100" s="4"/>
      <c r="AJ3100" s="90"/>
      <c r="AK3100" s="4"/>
      <c r="AL3100" s="4"/>
      <c r="AM3100" s="4"/>
      <c r="AN3100" s="4"/>
    </row>
    <row r="3101" spans="1:40" x14ac:dyDescent="0.2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90"/>
      <c r="AH3101" s="4"/>
      <c r="AI3101" s="4"/>
      <c r="AJ3101" s="90"/>
      <c r="AK3101" s="4"/>
      <c r="AL3101" s="4"/>
      <c r="AM3101" s="4"/>
      <c r="AN3101" s="4"/>
    </row>
    <row r="3102" spans="1:40" x14ac:dyDescent="0.2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90"/>
      <c r="AH3102" s="4"/>
      <c r="AI3102" s="4"/>
      <c r="AJ3102" s="90"/>
      <c r="AK3102" s="4"/>
      <c r="AL3102" s="4"/>
      <c r="AM3102" s="4"/>
      <c r="AN3102" s="4"/>
    </row>
    <row r="3103" spans="1:40" x14ac:dyDescent="0.2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90"/>
      <c r="AH3103" s="4"/>
      <c r="AI3103" s="4"/>
      <c r="AJ3103" s="90"/>
      <c r="AK3103" s="4"/>
      <c r="AL3103" s="4"/>
      <c r="AM3103" s="4"/>
      <c r="AN3103" s="4"/>
    </row>
    <row r="3104" spans="1:40" x14ac:dyDescent="0.2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90"/>
      <c r="AH3104" s="4"/>
      <c r="AI3104" s="4"/>
      <c r="AJ3104" s="90"/>
      <c r="AK3104" s="4"/>
      <c r="AL3104" s="4"/>
      <c r="AM3104" s="4"/>
      <c r="AN3104" s="4"/>
    </row>
    <row r="3105" spans="1:40" x14ac:dyDescent="0.2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90"/>
      <c r="AH3105" s="4"/>
      <c r="AI3105" s="4"/>
      <c r="AJ3105" s="90"/>
      <c r="AK3105" s="4"/>
      <c r="AL3105" s="4"/>
      <c r="AM3105" s="4"/>
      <c r="AN3105" s="4"/>
    </row>
    <row r="3106" spans="1:40" x14ac:dyDescent="0.2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90"/>
      <c r="AH3106" s="4"/>
      <c r="AI3106" s="4"/>
      <c r="AJ3106" s="90"/>
      <c r="AK3106" s="4"/>
      <c r="AL3106" s="4"/>
      <c r="AM3106" s="4"/>
      <c r="AN3106" s="4"/>
    </row>
    <row r="3107" spans="1:40" x14ac:dyDescent="0.2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90"/>
      <c r="AH3107" s="4"/>
      <c r="AI3107" s="4"/>
      <c r="AJ3107" s="90"/>
      <c r="AK3107" s="4"/>
      <c r="AL3107" s="4"/>
      <c r="AM3107" s="4"/>
      <c r="AN3107" s="4"/>
    </row>
    <row r="3108" spans="1:40" x14ac:dyDescent="0.2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90"/>
      <c r="AH3108" s="4"/>
      <c r="AI3108" s="4"/>
      <c r="AJ3108" s="90"/>
      <c r="AK3108" s="4"/>
      <c r="AL3108" s="4"/>
      <c r="AM3108" s="4"/>
      <c r="AN3108" s="4"/>
    </row>
    <row r="3109" spans="1:40" x14ac:dyDescent="0.2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90"/>
      <c r="AH3109" s="4"/>
      <c r="AI3109" s="4"/>
      <c r="AJ3109" s="90"/>
      <c r="AK3109" s="4"/>
      <c r="AL3109" s="4"/>
      <c r="AM3109" s="4"/>
      <c r="AN3109" s="4"/>
    </row>
    <row r="3110" spans="1:40" x14ac:dyDescent="0.2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90"/>
      <c r="AH3110" s="4"/>
      <c r="AI3110" s="4"/>
      <c r="AJ3110" s="90"/>
      <c r="AK3110" s="4"/>
      <c r="AL3110" s="4"/>
      <c r="AM3110" s="4"/>
      <c r="AN3110" s="4"/>
    </row>
    <row r="3111" spans="1:40" x14ac:dyDescent="0.2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90"/>
      <c r="AH3111" s="4"/>
      <c r="AI3111" s="4"/>
      <c r="AJ3111" s="90"/>
      <c r="AK3111" s="4"/>
      <c r="AL3111" s="4"/>
      <c r="AM3111" s="4"/>
      <c r="AN3111" s="4"/>
    </row>
    <row r="3112" spans="1:40" x14ac:dyDescent="0.2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90"/>
      <c r="AH3112" s="4"/>
      <c r="AI3112" s="4"/>
      <c r="AJ3112" s="90"/>
      <c r="AK3112" s="4"/>
      <c r="AL3112" s="4"/>
      <c r="AM3112" s="4"/>
      <c r="AN3112" s="4"/>
    </row>
    <row r="3113" spans="1:40" x14ac:dyDescent="0.2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90"/>
      <c r="AH3113" s="4"/>
      <c r="AI3113" s="4"/>
      <c r="AJ3113" s="90"/>
      <c r="AK3113" s="4"/>
      <c r="AL3113" s="4"/>
      <c r="AM3113" s="4"/>
      <c r="AN3113" s="4"/>
    </row>
    <row r="3114" spans="1:40" x14ac:dyDescent="0.2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90"/>
      <c r="AH3114" s="4"/>
      <c r="AI3114" s="4"/>
      <c r="AJ3114" s="90"/>
      <c r="AK3114" s="4"/>
      <c r="AL3114" s="4"/>
      <c r="AM3114" s="4"/>
      <c r="AN3114" s="4"/>
    </row>
    <row r="3115" spans="1:40" x14ac:dyDescent="0.2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90"/>
      <c r="AH3115" s="4"/>
      <c r="AI3115" s="4"/>
      <c r="AJ3115" s="90"/>
      <c r="AK3115" s="4"/>
      <c r="AL3115" s="4"/>
      <c r="AM3115" s="4"/>
      <c r="AN3115" s="4"/>
    </row>
    <row r="3116" spans="1:40" x14ac:dyDescent="0.2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90"/>
      <c r="AH3116" s="4"/>
      <c r="AI3116" s="4"/>
      <c r="AJ3116" s="90"/>
      <c r="AK3116" s="4"/>
      <c r="AL3116" s="4"/>
      <c r="AM3116" s="4"/>
      <c r="AN3116" s="4"/>
    </row>
    <row r="3117" spans="1:40" x14ac:dyDescent="0.2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90"/>
      <c r="AH3117" s="4"/>
      <c r="AI3117" s="4"/>
      <c r="AJ3117" s="90"/>
      <c r="AK3117" s="4"/>
      <c r="AL3117" s="4"/>
      <c r="AM3117" s="4"/>
      <c r="AN3117" s="4"/>
    </row>
    <row r="3118" spans="1:40" x14ac:dyDescent="0.2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90"/>
      <c r="AH3118" s="4"/>
      <c r="AI3118" s="4"/>
      <c r="AJ3118" s="90"/>
      <c r="AK3118" s="4"/>
      <c r="AL3118" s="4"/>
      <c r="AM3118" s="4"/>
      <c r="AN3118" s="4"/>
    </row>
    <row r="3119" spans="1:40" x14ac:dyDescent="0.2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90"/>
      <c r="AH3119" s="4"/>
      <c r="AI3119" s="4"/>
      <c r="AJ3119" s="90"/>
      <c r="AK3119" s="4"/>
      <c r="AL3119" s="4"/>
      <c r="AM3119" s="4"/>
      <c r="AN3119" s="4"/>
    </row>
    <row r="3120" spans="1:40" x14ac:dyDescent="0.2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90"/>
      <c r="AH3120" s="4"/>
      <c r="AI3120" s="4"/>
      <c r="AJ3120" s="90"/>
      <c r="AK3120" s="4"/>
      <c r="AL3120" s="4"/>
      <c r="AM3120" s="4"/>
      <c r="AN3120" s="4"/>
    </row>
    <row r="3121" spans="1:40" x14ac:dyDescent="0.2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90"/>
      <c r="AH3121" s="4"/>
      <c r="AI3121" s="4"/>
      <c r="AJ3121" s="90"/>
      <c r="AK3121" s="4"/>
      <c r="AL3121" s="4"/>
      <c r="AM3121" s="4"/>
      <c r="AN3121" s="4"/>
    </row>
    <row r="3122" spans="1:40" x14ac:dyDescent="0.2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90"/>
      <c r="AH3122" s="4"/>
      <c r="AI3122" s="4"/>
      <c r="AJ3122" s="90"/>
      <c r="AK3122" s="4"/>
      <c r="AL3122" s="4"/>
      <c r="AM3122" s="4"/>
      <c r="AN3122" s="4"/>
    </row>
    <row r="3123" spans="1:40" x14ac:dyDescent="0.2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90"/>
      <c r="AH3123" s="4"/>
      <c r="AI3123" s="4"/>
      <c r="AJ3123" s="90"/>
      <c r="AK3123" s="4"/>
      <c r="AL3123" s="4"/>
      <c r="AM3123" s="4"/>
      <c r="AN3123" s="4"/>
    </row>
    <row r="3124" spans="1:40" x14ac:dyDescent="0.2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90"/>
      <c r="AH3124" s="4"/>
      <c r="AI3124" s="4"/>
      <c r="AJ3124" s="90"/>
      <c r="AK3124" s="4"/>
      <c r="AL3124" s="4"/>
      <c r="AM3124" s="4"/>
      <c r="AN3124" s="4"/>
    </row>
    <row r="3125" spans="1:40" x14ac:dyDescent="0.2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90"/>
      <c r="AH3125" s="4"/>
      <c r="AI3125" s="4"/>
      <c r="AJ3125" s="90"/>
      <c r="AK3125" s="4"/>
      <c r="AL3125" s="4"/>
      <c r="AM3125" s="4"/>
      <c r="AN3125" s="4"/>
    </row>
    <row r="3126" spans="1:40" x14ac:dyDescent="0.2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90"/>
      <c r="AH3126" s="4"/>
      <c r="AI3126" s="4"/>
      <c r="AJ3126" s="90"/>
      <c r="AK3126" s="4"/>
      <c r="AL3126" s="4"/>
      <c r="AM3126" s="4"/>
      <c r="AN3126" s="4"/>
    </row>
    <row r="3127" spans="1:40" x14ac:dyDescent="0.2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90"/>
      <c r="AH3127" s="4"/>
      <c r="AI3127" s="4"/>
      <c r="AJ3127" s="90"/>
      <c r="AK3127" s="4"/>
      <c r="AL3127" s="4"/>
      <c r="AM3127" s="4"/>
      <c r="AN3127" s="4"/>
    </row>
    <row r="3128" spans="1:40" x14ac:dyDescent="0.2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90"/>
      <c r="AH3128" s="4"/>
      <c r="AI3128" s="4"/>
      <c r="AJ3128" s="90"/>
      <c r="AK3128" s="4"/>
      <c r="AL3128" s="4"/>
      <c r="AM3128" s="4"/>
      <c r="AN3128" s="4"/>
    </row>
    <row r="3129" spans="1:40" x14ac:dyDescent="0.2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90"/>
      <c r="AH3129" s="4"/>
      <c r="AI3129" s="4"/>
      <c r="AJ3129" s="90"/>
      <c r="AK3129" s="4"/>
      <c r="AL3129" s="4"/>
      <c r="AM3129" s="4"/>
      <c r="AN3129" s="4"/>
    </row>
    <row r="3130" spans="1:40" x14ac:dyDescent="0.2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90"/>
      <c r="AH3130" s="4"/>
      <c r="AI3130" s="4"/>
      <c r="AJ3130" s="90"/>
      <c r="AK3130" s="4"/>
      <c r="AL3130" s="4"/>
      <c r="AM3130" s="4"/>
      <c r="AN3130" s="4"/>
    </row>
    <row r="3131" spans="1:40" x14ac:dyDescent="0.2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90"/>
      <c r="AH3131" s="4"/>
      <c r="AI3131" s="4"/>
      <c r="AJ3131" s="90"/>
      <c r="AK3131" s="4"/>
      <c r="AL3131" s="4"/>
      <c r="AM3131" s="4"/>
      <c r="AN3131" s="4"/>
    </row>
    <row r="3132" spans="1:40" x14ac:dyDescent="0.2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90"/>
      <c r="AH3132" s="4"/>
      <c r="AI3132" s="4"/>
      <c r="AJ3132" s="90"/>
      <c r="AK3132" s="4"/>
      <c r="AL3132" s="4"/>
      <c r="AM3132" s="4"/>
      <c r="AN3132" s="4"/>
    </row>
    <row r="3133" spans="1:40" x14ac:dyDescent="0.2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90"/>
      <c r="AH3133" s="4"/>
      <c r="AI3133" s="4"/>
      <c r="AJ3133" s="90"/>
      <c r="AK3133" s="4"/>
      <c r="AL3133" s="4"/>
      <c r="AM3133" s="4"/>
      <c r="AN3133" s="4"/>
    </row>
    <row r="3134" spans="1:40" x14ac:dyDescent="0.2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90"/>
      <c r="AH3134" s="4"/>
      <c r="AI3134" s="4"/>
      <c r="AJ3134" s="90"/>
      <c r="AK3134" s="4"/>
      <c r="AL3134" s="4"/>
      <c r="AM3134" s="4"/>
      <c r="AN3134" s="4"/>
    </row>
    <row r="3135" spans="1:40" x14ac:dyDescent="0.2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90"/>
      <c r="AH3135" s="4"/>
      <c r="AI3135" s="4"/>
      <c r="AJ3135" s="90"/>
      <c r="AK3135" s="4"/>
      <c r="AL3135" s="4"/>
      <c r="AM3135" s="4"/>
      <c r="AN3135" s="4"/>
    </row>
    <row r="3136" spans="1:40" x14ac:dyDescent="0.2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90"/>
      <c r="AH3136" s="4"/>
      <c r="AI3136" s="4"/>
      <c r="AJ3136" s="90"/>
      <c r="AK3136" s="4"/>
      <c r="AL3136" s="4"/>
      <c r="AM3136" s="4"/>
      <c r="AN3136" s="4"/>
    </row>
    <row r="3137" spans="1:40" x14ac:dyDescent="0.2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90"/>
      <c r="AH3137" s="4"/>
      <c r="AI3137" s="4"/>
      <c r="AJ3137" s="90"/>
      <c r="AK3137" s="4"/>
      <c r="AL3137" s="4"/>
      <c r="AM3137" s="4"/>
      <c r="AN3137" s="4"/>
    </row>
    <row r="3138" spans="1:40" x14ac:dyDescent="0.2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90"/>
      <c r="AH3138" s="4"/>
      <c r="AI3138" s="4"/>
      <c r="AJ3138" s="90"/>
      <c r="AK3138" s="4"/>
      <c r="AL3138" s="4"/>
      <c r="AM3138" s="4"/>
      <c r="AN3138" s="4"/>
    </row>
    <row r="3139" spans="1:40" x14ac:dyDescent="0.2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90"/>
      <c r="AH3139" s="4"/>
      <c r="AI3139" s="4"/>
      <c r="AJ3139" s="90"/>
      <c r="AK3139" s="4"/>
      <c r="AL3139" s="4"/>
      <c r="AM3139" s="4"/>
      <c r="AN3139" s="4"/>
    </row>
    <row r="3140" spans="1:40" x14ac:dyDescent="0.2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90"/>
      <c r="AH3140" s="4"/>
      <c r="AI3140" s="4"/>
      <c r="AJ3140" s="90"/>
      <c r="AK3140" s="4"/>
      <c r="AL3140" s="4"/>
      <c r="AM3140" s="4"/>
      <c r="AN3140" s="4"/>
    </row>
    <row r="3141" spans="1:40" x14ac:dyDescent="0.2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90"/>
      <c r="AH3141" s="4"/>
      <c r="AI3141" s="4"/>
      <c r="AJ3141" s="90"/>
      <c r="AK3141" s="4"/>
      <c r="AL3141" s="4"/>
      <c r="AM3141" s="4"/>
      <c r="AN3141" s="4"/>
    </row>
    <row r="3142" spans="1:40" x14ac:dyDescent="0.2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90"/>
      <c r="AH3142" s="4"/>
      <c r="AI3142" s="4"/>
      <c r="AJ3142" s="90"/>
      <c r="AK3142" s="4"/>
      <c r="AL3142" s="4"/>
      <c r="AM3142" s="4"/>
      <c r="AN3142" s="4"/>
    </row>
    <row r="3143" spans="1:40" x14ac:dyDescent="0.2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90"/>
      <c r="AH3143" s="4"/>
      <c r="AI3143" s="4"/>
      <c r="AJ3143" s="90"/>
      <c r="AK3143" s="4"/>
      <c r="AL3143" s="4"/>
      <c r="AM3143" s="4"/>
      <c r="AN3143" s="4"/>
    </row>
    <row r="3144" spans="1:40" x14ac:dyDescent="0.2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90"/>
      <c r="AH3144" s="4"/>
      <c r="AI3144" s="4"/>
      <c r="AJ3144" s="90"/>
      <c r="AK3144" s="4"/>
      <c r="AL3144" s="4"/>
      <c r="AM3144" s="4"/>
      <c r="AN3144" s="4"/>
    </row>
    <row r="3145" spans="1:40" x14ac:dyDescent="0.2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90"/>
      <c r="AH3145" s="4"/>
      <c r="AI3145" s="4"/>
      <c r="AJ3145" s="90"/>
      <c r="AK3145" s="4"/>
      <c r="AL3145" s="4"/>
      <c r="AM3145" s="4"/>
      <c r="AN3145" s="4"/>
    </row>
    <row r="3146" spans="1:40" x14ac:dyDescent="0.2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90"/>
      <c r="AH3146" s="4"/>
      <c r="AI3146" s="4"/>
      <c r="AJ3146" s="90"/>
      <c r="AK3146" s="4"/>
      <c r="AL3146" s="4"/>
      <c r="AM3146" s="4"/>
      <c r="AN3146" s="4"/>
    </row>
    <row r="3147" spans="1:40" x14ac:dyDescent="0.2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90"/>
      <c r="AH3147" s="4"/>
      <c r="AI3147" s="4"/>
      <c r="AJ3147" s="90"/>
      <c r="AK3147" s="4"/>
      <c r="AL3147" s="4"/>
      <c r="AM3147" s="4"/>
      <c r="AN3147" s="4"/>
    </row>
    <row r="3148" spans="1:40" x14ac:dyDescent="0.2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90"/>
      <c r="AH3148" s="4"/>
      <c r="AI3148" s="4"/>
      <c r="AJ3148" s="90"/>
      <c r="AK3148" s="4"/>
      <c r="AL3148" s="4"/>
      <c r="AM3148" s="4"/>
      <c r="AN3148" s="4"/>
    </row>
    <row r="3149" spans="1:40" x14ac:dyDescent="0.2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90"/>
      <c r="AH3149" s="4"/>
      <c r="AI3149" s="4"/>
      <c r="AJ3149" s="90"/>
      <c r="AK3149" s="4"/>
      <c r="AL3149" s="4"/>
      <c r="AM3149" s="4"/>
      <c r="AN3149" s="4"/>
    </row>
    <row r="3150" spans="1:40" x14ac:dyDescent="0.2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90"/>
      <c r="AH3150" s="4"/>
      <c r="AI3150" s="4"/>
      <c r="AJ3150" s="90"/>
      <c r="AK3150" s="4"/>
      <c r="AL3150" s="4"/>
      <c r="AM3150" s="4"/>
      <c r="AN3150" s="4"/>
    </row>
    <row r="3151" spans="1:40" x14ac:dyDescent="0.2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90"/>
      <c r="AH3151" s="4"/>
      <c r="AI3151" s="4"/>
      <c r="AJ3151" s="90"/>
      <c r="AK3151" s="4"/>
      <c r="AL3151" s="4"/>
      <c r="AM3151" s="4"/>
      <c r="AN3151" s="4"/>
    </row>
    <row r="3152" spans="1:40" x14ac:dyDescent="0.2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90"/>
      <c r="AH3152" s="4"/>
      <c r="AI3152" s="4"/>
      <c r="AJ3152" s="90"/>
      <c r="AK3152" s="4"/>
      <c r="AL3152" s="4"/>
      <c r="AM3152" s="4"/>
      <c r="AN3152" s="4"/>
    </row>
    <row r="3153" spans="1:40" x14ac:dyDescent="0.2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90"/>
      <c r="AH3153" s="4"/>
      <c r="AI3153" s="4"/>
      <c r="AJ3153" s="90"/>
      <c r="AK3153" s="4"/>
      <c r="AL3153" s="4"/>
      <c r="AM3153" s="4"/>
      <c r="AN3153" s="4"/>
    </row>
    <row r="3154" spans="1:40" x14ac:dyDescent="0.2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90"/>
      <c r="AH3154" s="4"/>
      <c r="AI3154" s="4"/>
      <c r="AJ3154" s="90"/>
      <c r="AK3154" s="4"/>
      <c r="AL3154" s="4"/>
      <c r="AM3154" s="4"/>
      <c r="AN3154" s="4"/>
    </row>
    <row r="3155" spans="1:40" x14ac:dyDescent="0.2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90"/>
      <c r="AH3155" s="4"/>
      <c r="AI3155" s="4"/>
      <c r="AJ3155" s="90"/>
      <c r="AK3155" s="4"/>
      <c r="AL3155" s="4"/>
      <c r="AM3155" s="4"/>
      <c r="AN3155" s="4"/>
    </row>
    <row r="3156" spans="1:40" x14ac:dyDescent="0.2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90"/>
      <c r="AH3156" s="4"/>
      <c r="AI3156" s="4"/>
      <c r="AJ3156" s="90"/>
      <c r="AK3156" s="4"/>
      <c r="AL3156" s="4"/>
      <c r="AM3156" s="4"/>
      <c r="AN3156" s="4"/>
    </row>
    <row r="3157" spans="1:40" x14ac:dyDescent="0.2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90"/>
      <c r="AH3157" s="4"/>
      <c r="AI3157" s="4"/>
      <c r="AJ3157" s="90"/>
      <c r="AK3157" s="4"/>
      <c r="AL3157" s="4"/>
      <c r="AM3157" s="4"/>
      <c r="AN3157" s="4"/>
    </row>
    <row r="3158" spans="1:40" x14ac:dyDescent="0.2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90"/>
      <c r="AH3158" s="4"/>
      <c r="AI3158" s="4"/>
      <c r="AJ3158" s="90"/>
      <c r="AK3158" s="4"/>
      <c r="AL3158" s="4"/>
      <c r="AM3158" s="4"/>
      <c r="AN3158" s="4"/>
    </row>
    <row r="3159" spans="1:40" x14ac:dyDescent="0.2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90"/>
      <c r="AH3159" s="4"/>
      <c r="AI3159" s="4"/>
      <c r="AJ3159" s="90"/>
      <c r="AK3159" s="4"/>
      <c r="AL3159" s="4"/>
      <c r="AM3159" s="4"/>
      <c r="AN3159" s="4"/>
    </row>
    <row r="3160" spans="1:40" x14ac:dyDescent="0.2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90"/>
      <c r="AH3160" s="4"/>
      <c r="AI3160" s="4"/>
      <c r="AJ3160" s="90"/>
      <c r="AK3160" s="4"/>
      <c r="AL3160" s="4"/>
      <c r="AM3160" s="4"/>
      <c r="AN3160" s="4"/>
    </row>
    <row r="3161" spans="1:40" x14ac:dyDescent="0.2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90"/>
      <c r="AH3161" s="4"/>
      <c r="AI3161" s="4"/>
      <c r="AJ3161" s="90"/>
      <c r="AK3161" s="4"/>
      <c r="AL3161" s="4"/>
      <c r="AM3161" s="4"/>
      <c r="AN3161" s="4"/>
    </row>
    <row r="3162" spans="1:40" x14ac:dyDescent="0.2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90"/>
      <c r="AH3162" s="4"/>
      <c r="AI3162" s="4"/>
      <c r="AJ3162" s="90"/>
      <c r="AK3162" s="4"/>
      <c r="AL3162" s="4"/>
      <c r="AM3162" s="4"/>
      <c r="AN3162" s="4"/>
    </row>
    <row r="3163" spans="1:40" x14ac:dyDescent="0.2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90"/>
      <c r="AH3163" s="4"/>
      <c r="AI3163" s="4"/>
      <c r="AJ3163" s="90"/>
      <c r="AK3163" s="4"/>
      <c r="AL3163" s="4"/>
      <c r="AM3163" s="4"/>
      <c r="AN3163" s="4"/>
    </row>
    <row r="3164" spans="1:40" x14ac:dyDescent="0.2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90"/>
      <c r="AH3164" s="4"/>
      <c r="AI3164" s="4"/>
      <c r="AJ3164" s="90"/>
      <c r="AK3164" s="4"/>
      <c r="AL3164" s="4"/>
      <c r="AM3164" s="4"/>
      <c r="AN3164" s="4"/>
    </row>
    <row r="3165" spans="1:40" x14ac:dyDescent="0.2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90"/>
      <c r="AH3165" s="4"/>
      <c r="AI3165" s="4"/>
      <c r="AJ3165" s="90"/>
      <c r="AK3165" s="4"/>
      <c r="AL3165" s="4"/>
      <c r="AM3165" s="4"/>
      <c r="AN3165" s="4"/>
    </row>
    <row r="3166" spans="1:40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90"/>
      <c r="AH3166" s="4"/>
      <c r="AI3166" s="4"/>
      <c r="AJ3166" s="90"/>
      <c r="AK3166" s="4"/>
      <c r="AL3166" s="4"/>
      <c r="AM3166" s="4"/>
      <c r="AN3166" s="4"/>
    </row>
    <row r="3167" spans="1:40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90"/>
      <c r="AH3167" s="4"/>
      <c r="AI3167" s="4"/>
      <c r="AJ3167" s="90"/>
      <c r="AK3167" s="4"/>
      <c r="AL3167" s="4"/>
      <c r="AM3167" s="4"/>
      <c r="AN3167" s="4"/>
    </row>
    <row r="3168" spans="1:40" x14ac:dyDescent="0.2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90"/>
      <c r="AH3168" s="4"/>
      <c r="AI3168" s="4"/>
      <c r="AJ3168" s="90"/>
      <c r="AK3168" s="4"/>
      <c r="AL3168" s="4"/>
      <c r="AM3168" s="4"/>
      <c r="AN3168" s="4"/>
    </row>
    <row r="3169" spans="1:40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90"/>
      <c r="AH3169" s="4"/>
      <c r="AI3169" s="4"/>
      <c r="AJ3169" s="90"/>
      <c r="AK3169" s="4"/>
      <c r="AL3169" s="4"/>
      <c r="AM3169" s="4"/>
      <c r="AN3169" s="4"/>
    </row>
    <row r="3170" spans="1:40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90"/>
      <c r="AH3170" s="4"/>
      <c r="AI3170" s="4"/>
      <c r="AJ3170" s="90"/>
      <c r="AK3170" s="4"/>
      <c r="AL3170" s="4"/>
      <c r="AM3170" s="4"/>
      <c r="AN3170" s="4"/>
    </row>
    <row r="3171" spans="1:40" x14ac:dyDescent="0.2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90"/>
      <c r="AH3171" s="4"/>
      <c r="AI3171" s="4"/>
      <c r="AJ3171" s="90"/>
      <c r="AK3171" s="4"/>
      <c r="AL3171" s="4"/>
      <c r="AM3171" s="4"/>
      <c r="AN3171" s="4"/>
    </row>
    <row r="3172" spans="1:40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90"/>
      <c r="AH3172" s="4"/>
      <c r="AI3172" s="4"/>
      <c r="AJ3172" s="90"/>
      <c r="AK3172" s="4"/>
      <c r="AL3172" s="4"/>
      <c r="AM3172" s="4"/>
      <c r="AN3172" s="4"/>
    </row>
    <row r="3173" spans="1:40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90"/>
      <c r="AH3173" s="4"/>
      <c r="AI3173" s="4"/>
      <c r="AJ3173" s="90"/>
      <c r="AK3173" s="4"/>
      <c r="AL3173" s="4"/>
      <c r="AM3173" s="4"/>
      <c r="AN3173" s="4"/>
    </row>
    <row r="3174" spans="1:40" x14ac:dyDescent="0.2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90"/>
      <c r="AH3174" s="4"/>
      <c r="AI3174" s="4"/>
      <c r="AJ3174" s="90"/>
      <c r="AK3174" s="4"/>
      <c r="AL3174" s="4"/>
      <c r="AM3174" s="4"/>
      <c r="AN3174" s="4"/>
    </row>
    <row r="3175" spans="1:40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90"/>
      <c r="AH3175" s="4"/>
      <c r="AI3175" s="4"/>
      <c r="AJ3175" s="90"/>
      <c r="AK3175" s="4"/>
      <c r="AL3175" s="4"/>
      <c r="AM3175" s="4"/>
      <c r="AN3175" s="4"/>
    </row>
    <row r="3176" spans="1:40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90"/>
      <c r="AH3176" s="4"/>
      <c r="AI3176" s="4"/>
      <c r="AJ3176" s="90"/>
      <c r="AK3176" s="4"/>
      <c r="AL3176" s="4"/>
      <c r="AM3176" s="4"/>
      <c r="AN3176" s="4"/>
    </row>
    <row r="3177" spans="1:40" x14ac:dyDescent="0.2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90"/>
      <c r="AH3177" s="4"/>
      <c r="AI3177" s="4"/>
      <c r="AJ3177" s="90"/>
      <c r="AK3177" s="4"/>
      <c r="AL3177" s="4"/>
      <c r="AM3177" s="4"/>
      <c r="AN3177" s="4"/>
    </row>
    <row r="3178" spans="1:40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90"/>
      <c r="AH3178" s="4"/>
      <c r="AI3178" s="4"/>
      <c r="AJ3178" s="90"/>
      <c r="AK3178" s="4"/>
      <c r="AL3178" s="4"/>
      <c r="AM3178" s="4"/>
      <c r="AN3178" s="4"/>
    </row>
    <row r="3179" spans="1:40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90"/>
      <c r="AH3179" s="4"/>
      <c r="AI3179" s="4"/>
      <c r="AJ3179" s="90"/>
      <c r="AK3179" s="4"/>
      <c r="AL3179" s="4"/>
      <c r="AM3179" s="4"/>
      <c r="AN3179" s="4"/>
    </row>
    <row r="3180" spans="1:40" x14ac:dyDescent="0.2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90"/>
      <c r="AH3180" s="4"/>
      <c r="AI3180" s="4"/>
      <c r="AJ3180" s="90"/>
      <c r="AK3180" s="4"/>
      <c r="AL3180" s="4"/>
      <c r="AM3180" s="4"/>
      <c r="AN3180" s="4"/>
    </row>
    <row r="3181" spans="1:40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90"/>
      <c r="AH3181" s="4"/>
      <c r="AI3181" s="4"/>
      <c r="AJ3181" s="90"/>
      <c r="AK3181" s="4"/>
      <c r="AL3181" s="4"/>
      <c r="AM3181" s="4"/>
      <c r="AN3181" s="4"/>
    </row>
    <row r="3182" spans="1:40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90"/>
      <c r="AH3182" s="4"/>
      <c r="AI3182" s="4"/>
      <c r="AJ3182" s="90"/>
      <c r="AK3182" s="4"/>
      <c r="AL3182" s="4"/>
      <c r="AM3182" s="4"/>
      <c r="AN3182" s="4"/>
    </row>
    <row r="3183" spans="1:40" x14ac:dyDescent="0.2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90"/>
      <c r="AH3183" s="4"/>
      <c r="AI3183" s="4"/>
      <c r="AJ3183" s="90"/>
      <c r="AK3183" s="4"/>
      <c r="AL3183" s="4"/>
      <c r="AM3183" s="4"/>
      <c r="AN3183" s="4"/>
    </row>
    <row r="3184" spans="1:40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90"/>
      <c r="AH3184" s="4"/>
      <c r="AI3184" s="4"/>
      <c r="AJ3184" s="90"/>
      <c r="AK3184" s="4"/>
      <c r="AL3184" s="4"/>
      <c r="AM3184" s="4"/>
      <c r="AN3184" s="4"/>
    </row>
    <row r="3185" spans="1:40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90"/>
      <c r="AH3185" s="4"/>
      <c r="AI3185" s="4"/>
      <c r="AJ3185" s="90"/>
      <c r="AK3185" s="4"/>
      <c r="AL3185" s="4"/>
      <c r="AM3185" s="4"/>
      <c r="AN3185" s="4"/>
    </row>
    <row r="3186" spans="1:40" x14ac:dyDescent="0.2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90"/>
      <c r="AH3186" s="4"/>
      <c r="AI3186" s="4"/>
      <c r="AJ3186" s="90"/>
      <c r="AK3186" s="4"/>
      <c r="AL3186" s="4"/>
      <c r="AM3186" s="4"/>
      <c r="AN3186" s="4"/>
    </row>
    <row r="3187" spans="1:40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90"/>
      <c r="AH3187" s="4"/>
      <c r="AI3187" s="4"/>
      <c r="AJ3187" s="90"/>
      <c r="AK3187" s="4"/>
      <c r="AL3187" s="4"/>
      <c r="AM3187" s="4"/>
      <c r="AN3187" s="4"/>
    </row>
    <row r="3188" spans="1:40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90"/>
      <c r="AH3188" s="4"/>
      <c r="AI3188" s="4"/>
      <c r="AJ3188" s="90"/>
      <c r="AK3188" s="4"/>
      <c r="AL3188" s="4"/>
      <c r="AM3188" s="4"/>
      <c r="AN3188" s="4"/>
    </row>
    <row r="3189" spans="1:40" x14ac:dyDescent="0.2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90"/>
      <c r="AH3189" s="4"/>
      <c r="AI3189" s="4"/>
      <c r="AJ3189" s="90"/>
      <c r="AK3189" s="4"/>
      <c r="AL3189" s="4"/>
      <c r="AM3189" s="4"/>
      <c r="AN3189" s="4"/>
    </row>
    <row r="3190" spans="1:40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90"/>
      <c r="AH3190" s="4"/>
      <c r="AI3190" s="4"/>
      <c r="AJ3190" s="90"/>
      <c r="AK3190" s="4"/>
      <c r="AL3190" s="4"/>
      <c r="AM3190" s="4"/>
      <c r="AN3190" s="4"/>
    </row>
    <row r="3191" spans="1:40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90"/>
      <c r="AH3191" s="4"/>
      <c r="AI3191" s="4"/>
      <c r="AJ3191" s="90"/>
      <c r="AK3191" s="4"/>
      <c r="AL3191" s="4"/>
      <c r="AM3191" s="4"/>
      <c r="AN3191" s="4"/>
    </row>
    <row r="3192" spans="1:40" x14ac:dyDescent="0.2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90"/>
      <c r="AH3192" s="4"/>
      <c r="AI3192" s="4"/>
      <c r="AJ3192" s="90"/>
      <c r="AK3192" s="4"/>
      <c r="AL3192" s="4"/>
      <c r="AM3192" s="4"/>
      <c r="AN3192" s="4"/>
    </row>
    <row r="3193" spans="1:40" x14ac:dyDescent="0.2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90"/>
      <c r="AH3193" s="4"/>
      <c r="AI3193" s="4"/>
      <c r="AJ3193" s="90"/>
      <c r="AK3193" s="4"/>
      <c r="AL3193" s="4"/>
      <c r="AM3193" s="4"/>
      <c r="AN3193" s="4"/>
    </row>
    <row r="3194" spans="1:40" x14ac:dyDescent="0.2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90"/>
      <c r="AH3194" s="4"/>
      <c r="AI3194" s="4"/>
      <c r="AJ3194" s="90"/>
      <c r="AK3194" s="4"/>
      <c r="AL3194" s="4"/>
      <c r="AM3194" s="4"/>
      <c r="AN3194" s="4"/>
    </row>
    <row r="3195" spans="1:40" x14ac:dyDescent="0.2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90"/>
      <c r="AH3195" s="4"/>
      <c r="AI3195" s="4"/>
      <c r="AJ3195" s="90"/>
      <c r="AK3195" s="4"/>
      <c r="AL3195" s="4"/>
      <c r="AM3195" s="4"/>
      <c r="AN3195" s="4"/>
    </row>
    <row r="3196" spans="1:40" x14ac:dyDescent="0.2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90"/>
      <c r="AH3196" s="4"/>
      <c r="AI3196" s="4"/>
      <c r="AJ3196" s="90"/>
      <c r="AK3196" s="4"/>
      <c r="AL3196" s="4"/>
      <c r="AM3196" s="4"/>
      <c r="AN3196" s="4"/>
    </row>
    <row r="3197" spans="1:40" x14ac:dyDescent="0.2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90"/>
      <c r="AH3197" s="4"/>
      <c r="AI3197" s="4"/>
      <c r="AJ3197" s="90"/>
      <c r="AK3197" s="4"/>
      <c r="AL3197" s="4"/>
      <c r="AM3197" s="4"/>
      <c r="AN3197" s="4"/>
    </row>
    <row r="3198" spans="1:40" x14ac:dyDescent="0.2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90"/>
      <c r="AH3198" s="4"/>
      <c r="AI3198" s="4"/>
      <c r="AJ3198" s="90"/>
      <c r="AK3198" s="4"/>
      <c r="AL3198" s="4"/>
      <c r="AM3198" s="4"/>
      <c r="AN3198" s="4"/>
    </row>
    <row r="3199" spans="1:40" x14ac:dyDescent="0.2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90"/>
      <c r="AH3199" s="4"/>
      <c r="AI3199" s="4"/>
      <c r="AJ3199" s="90"/>
      <c r="AK3199" s="4"/>
      <c r="AL3199" s="4"/>
      <c r="AM3199" s="4"/>
      <c r="AN3199" s="4"/>
    </row>
    <row r="3200" spans="1:40" x14ac:dyDescent="0.2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90"/>
      <c r="AH3200" s="4"/>
      <c r="AI3200" s="4"/>
      <c r="AJ3200" s="90"/>
      <c r="AK3200" s="4"/>
      <c r="AL3200" s="4"/>
      <c r="AM3200" s="4"/>
      <c r="AN3200" s="4"/>
    </row>
    <row r="3201" spans="1:40" x14ac:dyDescent="0.2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90"/>
      <c r="AH3201" s="4"/>
      <c r="AI3201" s="4"/>
      <c r="AJ3201" s="90"/>
      <c r="AK3201" s="4"/>
      <c r="AL3201" s="4"/>
      <c r="AM3201" s="4"/>
      <c r="AN3201" s="4"/>
    </row>
    <row r="3202" spans="1:40" x14ac:dyDescent="0.2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90"/>
      <c r="AH3202" s="4"/>
      <c r="AI3202" s="4"/>
      <c r="AJ3202" s="90"/>
      <c r="AK3202" s="4"/>
      <c r="AL3202" s="4"/>
      <c r="AM3202" s="4"/>
      <c r="AN3202" s="4"/>
    </row>
    <row r="3203" spans="1:40" x14ac:dyDescent="0.2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90"/>
      <c r="AH3203" s="4"/>
      <c r="AI3203" s="4"/>
      <c r="AJ3203" s="90"/>
      <c r="AK3203" s="4"/>
      <c r="AL3203" s="4"/>
      <c r="AM3203" s="4"/>
      <c r="AN3203" s="4"/>
    </row>
    <row r="3204" spans="1:40" x14ac:dyDescent="0.2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90"/>
      <c r="AH3204" s="4"/>
      <c r="AI3204" s="4"/>
      <c r="AJ3204" s="90"/>
      <c r="AK3204" s="4"/>
      <c r="AL3204" s="4"/>
      <c r="AM3204" s="4"/>
      <c r="AN3204" s="4"/>
    </row>
    <row r="3205" spans="1:40" x14ac:dyDescent="0.2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90"/>
      <c r="AH3205" s="4"/>
      <c r="AI3205" s="4"/>
      <c r="AJ3205" s="90"/>
      <c r="AK3205" s="4"/>
      <c r="AL3205" s="4"/>
      <c r="AM3205" s="4"/>
      <c r="AN3205" s="4"/>
    </row>
    <row r="3206" spans="1:40" x14ac:dyDescent="0.2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90"/>
      <c r="AH3206" s="4"/>
      <c r="AI3206" s="4"/>
      <c r="AJ3206" s="90"/>
      <c r="AK3206" s="4"/>
      <c r="AL3206" s="4"/>
      <c r="AM3206" s="4"/>
      <c r="AN3206" s="4"/>
    </row>
    <row r="3207" spans="1:40" x14ac:dyDescent="0.2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90"/>
      <c r="AH3207" s="4"/>
      <c r="AI3207" s="4"/>
      <c r="AJ3207" s="90"/>
      <c r="AK3207" s="4"/>
      <c r="AL3207" s="4"/>
      <c r="AM3207" s="4"/>
      <c r="AN3207" s="4"/>
    </row>
    <row r="3208" spans="1:40" x14ac:dyDescent="0.2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90"/>
      <c r="AH3208" s="4"/>
      <c r="AI3208" s="4"/>
      <c r="AJ3208" s="90"/>
      <c r="AK3208" s="4"/>
      <c r="AL3208" s="4"/>
      <c r="AM3208" s="4"/>
      <c r="AN3208" s="4"/>
    </row>
    <row r="3209" spans="1:40" x14ac:dyDescent="0.2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90"/>
      <c r="AH3209" s="4"/>
      <c r="AI3209" s="4"/>
      <c r="AJ3209" s="90"/>
      <c r="AK3209" s="4"/>
      <c r="AL3209" s="4"/>
      <c r="AM3209" s="4"/>
      <c r="AN3209" s="4"/>
    </row>
    <row r="3210" spans="1:40" x14ac:dyDescent="0.2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90"/>
      <c r="AH3210" s="4"/>
      <c r="AI3210" s="4"/>
      <c r="AJ3210" s="90"/>
      <c r="AK3210" s="4"/>
      <c r="AL3210" s="4"/>
      <c r="AM3210" s="4"/>
      <c r="AN3210" s="4"/>
    </row>
    <row r="3211" spans="1:40" x14ac:dyDescent="0.2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90"/>
      <c r="AH3211" s="4"/>
      <c r="AI3211" s="4"/>
      <c r="AJ3211" s="90"/>
      <c r="AK3211" s="4"/>
      <c r="AL3211" s="4"/>
      <c r="AM3211" s="4"/>
      <c r="AN3211" s="4"/>
    </row>
    <row r="3212" spans="1:40" x14ac:dyDescent="0.2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90"/>
      <c r="AH3212" s="4"/>
      <c r="AI3212" s="4"/>
      <c r="AJ3212" s="90"/>
      <c r="AK3212" s="4"/>
      <c r="AL3212" s="4"/>
      <c r="AM3212" s="4"/>
      <c r="AN3212" s="4"/>
    </row>
    <row r="3213" spans="1:40" x14ac:dyDescent="0.2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90"/>
      <c r="AH3213" s="4"/>
      <c r="AI3213" s="4"/>
      <c r="AJ3213" s="90"/>
      <c r="AK3213" s="4"/>
      <c r="AL3213" s="4"/>
      <c r="AM3213" s="4"/>
      <c r="AN3213" s="4"/>
    </row>
    <row r="3214" spans="1:40" x14ac:dyDescent="0.2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90"/>
      <c r="AH3214" s="4"/>
      <c r="AI3214" s="4"/>
      <c r="AJ3214" s="90"/>
      <c r="AK3214" s="4"/>
      <c r="AL3214" s="4"/>
      <c r="AM3214" s="4"/>
      <c r="AN3214" s="4"/>
    </row>
    <row r="3215" spans="1:40" x14ac:dyDescent="0.2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90"/>
      <c r="AH3215" s="4"/>
      <c r="AI3215" s="4"/>
      <c r="AJ3215" s="90"/>
      <c r="AK3215" s="4"/>
      <c r="AL3215" s="4"/>
      <c r="AM3215" s="4"/>
      <c r="AN3215" s="4"/>
    </row>
    <row r="3216" spans="1:40" x14ac:dyDescent="0.2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90"/>
      <c r="AH3216" s="4"/>
      <c r="AI3216" s="4"/>
      <c r="AJ3216" s="90"/>
      <c r="AK3216" s="4"/>
      <c r="AL3216" s="4"/>
      <c r="AM3216" s="4"/>
      <c r="AN3216" s="4"/>
    </row>
    <row r="3217" spans="1:40" x14ac:dyDescent="0.2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90"/>
      <c r="AH3217" s="4"/>
      <c r="AI3217" s="4"/>
      <c r="AJ3217" s="90"/>
      <c r="AK3217" s="4"/>
      <c r="AL3217" s="4"/>
      <c r="AM3217" s="4"/>
      <c r="AN3217" s="4"/>
    </row>
    <row r="3218" spans="1:40" x14ac:dyDescent="0.2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90"/>
      <c r="AH3218" s="4"/>
      <c r="AI3218" s="4"/>
      <c r="AJ3218" s="90"/>
      <c r="AK3218" s="4"/>
      <c r="AL3218" s="4"/>
      <c r="AM3218" s="4"/>
      <c r="AN3218" s="4"/>
    </row>
    <row r="3219" spans="1:40" x14ac:dyDescent="0.2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90"/>
      <c r="AH3219" s="4"/>
      <c r="AI3219" s="4"/>
      <c r="AJ3219" s="90"/>
      <c r="AK3219" s="4"/>
      <c r="AL3219" s="4"/>
      <c r="AM3219" s="4"/>
      <c r="AN3219" s="4"/>
    </row>
    <row r="3220" spans="1:40" x14ac:dyDescent="0.2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90"/>
      <c r="AH3220" s="4"/>
      <c r="AI3220" s="4"/>
      <c r="AJ3220" s="90"/>
      <c r="AK3220" s="4"/>
      <c r="AL3220" s="4"/>
      <c r="AM3220" s="4"/>
      <c r="AN3220" s="4"/>
    </row>
    <row r="3221" spans="1:40" x14ac:dyDescent="0.2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90"/>
      <c r="AH3221" s="4"/>
      <c r="AI3221" s="4"/>
      <c r="AJ3221" s="90"/>
      <c r="AK3221" s="4"/>
      <c r="AL3221" s="4"/>
      <c r="AM3221" s="4"/>
      <c r="AN3221" s="4"/>
    </row>
    <row r="3222" spans="1:40" x14ac:dyDescent="0.2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90"/>
      <c r="AH3222" s="4"/>
      <c r="AI3222" s="4"/>
      <c r="AJ3222" s="90"/>
      <c r="AK3222" s="4"/>
      <c r="AL3222" s="4"/>
      <c r="AM3222" s="4"/>
      <c r="AN3222" s="4"/>
    </row>
    <row r="3223" spans="1:40" x14ac:dyDescent="0.2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90"/>
      <c r="AH3223" s="4"/>
      <c r="AI3223" s="4"/>
      <c r="AJ3223" s="90"/>
      <c r="AK3223" s="4"/>
      <c r="AL3223" s="4"/>
      <c r="AM3223" s="4"/>
      <c r="AN3223" s="4"/>
    </row>
    <row r="3224" spans="1:40" x14ac:dyDescent="0.2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90"/>
      <c r="AH3224" s="4"/>
      <c r="AI3224" s="4"/>
      <c r="AJ3224" s="90"/>
      <c r="AK3224" s="4"/>
      <c r="AL3224" s="4"/>
      <c r="AM3224" s="4"/>
      <c r="AN3224" s="4"/>
    </row>
    <row r="3225" spans="1:40" x14ac:dyDescent="0.2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90"/>
      <c r="AH3225" s="4"/>
      <c r="AI3225" s="4"/>
      <c r="AJ3225" s="90"/>
      <c r="AK3225" s="4"/>
      <c r="AL3225" s="4"/>
      <c r="AM3225" s="4"/>
      <c r="AN3225" s="4"/>
    </row>
    <row r="3226" spans="1:40" x14ac:dyDescent="0.2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90"/>
      <c r="AH3226" s="4"/>
      <c r="AI3226" s="4"/>
      <c r="AJ3226" s="90"/>
      <c r="AK3226" s="4"/>
      <c r="AL3226" s="4"/>
      <c r="AM3226" s="4"/>
      <c r="AN3226" s="4"/>
    </row>
    <row r="3227" spans="1:40" x14ac:dyDescent="0.2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90"/>
      <c r="AH3227" s="4"/>
      <c r="AI3227" s="4"/>
      <c r="AJ3227" s="90"/>
      <c r="AK3227" s="4"/>
      <c r="AL3227" s="4"/>
      <c r="AM3227" s="4"/>
      <c r="AN3227" s="4"/>
    </row>
    <row r="3228" spans="1:40" x14ac:dyDescent="0.2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90"/>
      <c r="AH3228" s="4"/>
      <c r="AI3228" s="4"/>
      <c r="AJ3228" s="90"/>
      <c r="AK3228" s="4"/>
      <c r="AL3228" s="4"/>
      <c r="AM3228" s="4"/>
      <c r="AN3228" s="4"/>
    </row>
    <row r="3229" spans="1:40" x14ac:dyDescent="0.2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90"/>
      <c r="AH3229" s="4"/>
      <c r="AI3229" s="4"/>
      <c r="AJ3229" s="90"/>
      <c r="AK3229" s="4"/>
      <c r="AL3229" s="4"/>
      <c r="AM3229" s="4"/>
      <c r="AN3229" s="4"/>
    </row>
    <row r="3230" spans="1:40" x14ac:dyDescent="0.2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90"/>
      <c r="AH3230" s="4"/>
      <c r="AI3230" s="4"/>
      <c r="AJ3230" s="90"/>
      <c r="AK3230" s="4"/>
      <c r="AL3230" s="4"/>
      <c r="AM3230" s="4"/>
      <c r="AN3230" s="4"/>
    </row>
    <row r="3231" spans="1:40" x14ac:dyDescent="0.2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90"/>
      <c r="AH3231" s="4"/>
      <c r="AI3231" s="4"/>
      <c r="AJ3231" s="90"/>
      <c r="AK3231" s="4"/>
      <c r="AL3231" s="4"/>
      <c r="AM3231" s="4"/>
      <c r="AN3231" s="4"/>
    </row>
    <row r="3232" spans="1:40" x14ac:dyDescent="0.2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90"/>
      <c r="AH3232" s="4"/>
      <c r="AI3232" s="4"/>
      <c r="AJ3232" s="90"/>
      <c r="AK3232" s="4"/>
      <c r="AL3232" s="4"/>
      <c r="AM3232" s="4"/>
      <c r="AN3232" s="4"/>
    </row>
    <row r="3233" spans="1:40" x14ac:dyDescent="0.2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90"/>
      <c r="AH3233" s="4"/>
      <c r="AI3233" s="4"/>
      <c r="AJ3233" s="90"/>
      <c r="AK3233" s="4"/>
      <c r="AL3233" s="4"/>
      <c r="AM3233" s="4"/>
      <c r="AN3233" s="4"/>
    </row>
    <row r="3234" spans="1:40" x14ac:dyDescent="0.2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90"/>
      <c r="AH3234" s="4"/>
      <c r="AI3234" s="4"/>
      <c r="AJ3234" s="90"/>
      <c r="AK3234" s="4"/>
      <c r="AL3234" s="4"/>
      <c r="AM3234" s="4"/>
      <c r="AN3234" s="4"/>
    </row>
    <row r="3235" spans="1:40" x14ac:dyDescent="0.2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90"/>
      <c r="AH3235" s="4"/>
      <c r="AI3235" s="4"/>
      <c r="AJ3235" s="90"/>
      <c r="AK3235" s="4"/>
      <c r="AL3235" s="4"/>
      <c r="AM3235" s="4"/>
      <c r="AN3235" s="4"/>
    </row>
    <row r="3236" spans="1:40" x14ac:dyDescent="0.2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90"/>
      <c r="AH3236" s="4"/>
      <c r="AI3236" s="4"/>
      <c r="AJ3236" s="90"/>
      <c r="AK3236" s="4"/>
      <c r="AL3236" s="4"/>
      <c r="AM3236" s="4"/>
      <c r="AN3236" s="4"/>
    </row>
    <row r="3237" spans="1:40" x14ac:dyDescent="0.2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90"/>
      <c r="AH3237" s="4"/>
      <c r="AI3237" s="4"/>
      <c r="AJ3237" s="90"/>
      <c r="AK3237" s="4"/>
      <c r="AL3237" s="4"/>
      <c r="AM3237" s="4"/>
      <c r="AN3237" s="4"/>
    </row>
    <row r="3238" spans="1:40" x14ac:dyDescent="0.2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90"/>
      <c r="AH3238" s="4"/>
      <c r="AI3238" s="4"/>
      <c r="AJ3238" s="90"/>
      <c r="AK3238" s="4"/>
      <c r="AL3238" s="4"/>
      <c r="AM3238" s="4"/>
      <c r="AN3238" s="4"/>
    </row>
    <row r="3239" spans="1:40" x14ac:dyDescent="0.2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90"/>
      <c r="AH3239" s="4"/>
      <c r="AI3239" s="4"/>
      <c r="AJ3239" s="90"/>
      <c r="AK3239" s="4"/>
      <c r="AL3239" s="4"/>
      <c r="AM3239" s="4"/>
      <c r="AN3239" s="4"/>
    </row>
    <row r="3240" spans="1:40" x14ac:dyDescent="0.2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90"/>
      <c r="AH3240" s="4"/>
      <c r="AI3240" s="4"/>
      <c r="AJ3240" s="90"/>
      <c r="AK3240" s="4"/>
      <c r="AL3240" s="4"/>
      <c r="AM3240" s="4"/>
      <c r="AN3240" s="4"/>
    </row>
    <row r="3241" spans="1:40" x14ac:dyDescent="0.2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90"/>
      <c r="AH3241" s="4"/>
      <c r="AI3241" s="4"/>
      <c r="AJ3241" s="90"/>
      <c r="AK3241" s="4"/>
      <c r="AL3241" s="4"/>
      <c r="AM3241" s="4"/>
      <c r="AN3241" s="4"/>
    </row>
    <row r="3242" spans="1:40" x14ac:dyDescent="0.2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90"/>
      <c r="AH3242" s="4"/>
      <c r="AI3242" s="4"/>
      <c r="AJ3242" s="90"/>
      <c r="AK3242" s="4"/>
      <c r="AL3242" s="4"/>
      <c r="AM3242" s="4"/>
      <c r="AN3242" s="4"/>
    </row>
    <row r="3243" spans="1:40" x14ac:dyDescent="0.2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90"/>
      <c r="AH3243" s="4"/>
      <c r="AI3243" s="4"/>
      <c r="AJ3243" s="90"/>
      <c r="AK3243" s="4"/>
      <c r="AL3243" s="4"/>
      <c r="AM3243" s="4"/>
      <c r="AN3243" s="4"/>
    </row>
    <row r="3244" spans="1:40" x14ac:dyDescent="0.2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90"/>
      <c r="AH3244" s="4"/>
      <c r="AI3244" s="4"/>
      <c r="AJ3244" s="90"/>
      <c r="AK3244" s="4"/>
      <c r="AL3244" s="4"/>
      <c r="AM3244" s="4"/>
      <c r="AN3244" s="4"/>
    </row>
    <row r="3245" spans="1:40" x14ac:dyDescent="0.2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90"/>
      <c r="AH3245" s="4"/>
      <c r="AI3245" s="4"/>
      <c r="AJ3245" s="90"/>
      <c r="AK3245" s="4"/>
      <c r="AL3245" s="4"/>
      <c r="AM3245" s="4"/>
      <c r="AN3245" s="4"/>
    </row>
    <row r="3246" spans="1:40" x14ac:dyDescent="0.2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90"/>
      <c r="AH3246" s="4"/>
      <c r="AI3246" s="4"/>
      <c r="AJ3246" s="90"/>
      <c r="AK3246" s="4"/>
      <c r="AL3246" s="4"/>
      <c r="AM3246" s="4"/>
      <c r="AN3246" s="4"/>
    </row>
    <row r="3247" spans="1:40" x14ac:dyDescent="0.2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90"/>
      <c r="AH3247" s="4"/>
      <c r="AI3247" s="4"/>
      <c r="AJ3247" s="90"/>
      <c r="AK3247" s="4"/>
      <c r="AL3247" s="4"/>
      <c r="AM3247" s="4"/>
      <c r="AN3247" s="4"/>
    </row>
    <row r="3248" spans="1:40" x14ac:dyDescent="0.2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90"/>
      <c r="AH3248" s="4"/>
      <c r="AI3248" s="4"/>
      <c r="AJ3248" s="90"/>
      <c r="AK3248" s="4"/>
      <c r="AL3248" s="4"/>
      <c r="AM3248" s="4"/>
      <c r="AN3248" s="4"/>
    </row>
    <row r="3249" spans="1:40" x14ac:dyDescent="0.2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90"/>
      <c r="AH3249" s="4"/>
      <c r="AI3249" s="4"/>
      <c r="AJ3249" s="90"/>
      <c r="AK3249" s="4"/>
      <c r="AL3249" s="4"/>
      <c r="AM3249" s="4"/>
      <c r="AN3249" s="4"/>
    </row>
    <row r="3250" spans="1:40" x14ac:dyDescent="0.2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90"/>
      <c r="AH3250" s="4"/>
      <c r="AI3250" s="4"/>
      <c r="AJ3250" s="90"/>
      <c r="AK3250" s="4"/>
      <c r="AL3250" s="4"/>
      <c r="AM3250" s="4"/>
      <c r="AN3250" s="4"/>
    </row>
    <row r="3251" spans="1:40" x14ac:dyDescent="0.2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90"/>
      <c r="AH3251" s="4"/>
      <c r="AI3251" s="4"/>
      <c r="AJ3251" s="90"/>
      <c r="AK3251" s="4"/>
      <c r="AL3251" s="4"/>
      <c r="AM3251" s="4"/>
      <c r="AN3251" s="4"/>
    </row>
    <row r="3252" spans="1:40" x14ac:dyDescent="0.2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90"/>
      <c r="AH3252" s="4"/>
      <c r="AI3252" s="4"/>
      <c r="AJ3252" s="90"/>
      <c r="AK3252" s="4"/>
      <c r="AL3252" s="4"/>
      <c r="AM3252" s="4"/>
      <c r="AN3252" s="4"/>
    </row>
    <row r="3253" spans="1:40" x14ac:dyDescent="0.2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90"/>
      <c r="AH3253" s="4"/>
      <c r="AI3253" s="4"/>
      <c r="AJ3253" s="90"/>
      <c r="AK3253" s="4"/>
      <c r="AL3253" s="4"/>
      <c r="AM3253" s="4"/>
      <c r="AN3253" s="4"/>
    </row>
    <row r="3254" spans="1:40" x14ac:dyDescent="0.2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90"/>
      <c r="AH3254" s="4"/>
      <c r="AI3254" s="4"/>
      <c r="AJ3254" s="90"/>
      <c r="AK3254" s="4"/>
      <c r="AL3254" s="4"/>
      <c r="AM3254" s="4"/>
      <c r="AN3254" s="4"/>
    </row>
    <row r="3255" spans="1:40" x14ac:dyDescent="0.2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90"/>
      <c r="AH3255" s="4"/>
      <c r="AI3255" s="4"/>
      <c r="AJ3255" s="90"/>
      <c r="AK3255" s="4"/>
      <c r="AL3255" s="4"/>
      <c r="AM3255" s="4"/>
      <c r="AN3255" s="4"/>
    </row>
    <row r="3256" spans="1:40" x14ac:dyDescent="0.2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90"/>
      <c r="AH3256" s="4"/>
      <c r="AI3256" s="4"/>
      <c r="AJ3256" s="90"/>
      <c r="AK3256" s="4"/>
      <c r="AL3256" s="4"/>
      <c r="AM3256" s="4"/>
      <c r="AN3256" s="4"/>
    </row>
    <row r="3257" spans="1:40" x14ac:dyDescent="0.2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90"/>
      <c r="AH3257" s="4"/>
      <c r="AI3257" s="4"/>
      <c r="AJ3257" s="90"/>
      <c r="AK3257" s="4"/>
      <c r="AL3257" s="4"/>
      <c r="AM3257" s="4"/>
      <c r="AN3257" s="4"/>
    </row>
    <row r="3258" spans="1:40" x14ac:dyDescent="0.2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90"/>
      <c r="AH3258" s="4"/>
      <c r="AI3258" s="4"/>
      <c r="AJ3258" s="90"/>
      <c r="AK3258" s="4"/>
      <c r="AL3258" s="4"/>
      <c r="AM3258" s="4"/>
      <c r="AN3258" s="4"/>
    </row>
    <row r="3259" spans="1:40" x14ac:dyDescent="0.2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90"/>
      <c r="AH3259" s="4"/>
      <c r="AI3259" s="4"/>
      <c r="AJ3259" s="90"/>
      <c r="AK3259" s="4"/>
      <c r="AL3259" s="4"/>
      <c r="AM3259" s="4"/>
      <c r="AN3259" s="4"/>
    </row>
    <row r="3260" spans="1:40" x14ac:dyDescent="0.2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90"/>
      <c r="AH3260" s="4"/>
      <c r="AI3260" s="4"/>
      <c r="AJ3260" s="90"/>
      <c r="AK3260" s="4"/>
      <c r="AL3260" s="4"/>
      <c r="AM3260" s="4"/>
      <c r="AN3260" s="4"/>
    </row>
    <row r="3261" spans="1:40" x14ac:dyDescent="0.2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90"/>
      <c r="AH3261" s="4"/>
      <c r="AI3261" s="4"/>
      <c r="AJ3261" s="90"/>
      <c r="AK3261" s="4"/>
      <c r="AL3261" s="4"/>
      <c r="AM3261" s="4"/>
      <c r="AN3261" s="4"/>
    </row>
    <row r="3262" spans="1:40" x14ac:dyDescent="0.2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90"/>
      <c r="AH3262" s="4"/>
      <c r="AI3262" s="4"/>
      <c r="AJ3262" s="90"/>
      <c r="AK3262" s="4"/>
      <c r="AL3262" s="4"/>
      <c r="AM3262" s="4"/>
      <c r="AN3262" s="4"/>
    </row>
    <row r="3263" spans="1:40" x14ac:dyDescent="0.2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90"/>
      <c r="AH3263" s="4"/>
      <c r="AI3263" s="4"/>
      <c r="AJ3263" s="90"/>
      <c r="AK3263" s="4"/>
      <c r="AL3263" s="4"/>
      <c r="AM3263" s="4"/>
      <c r="AN3263" s="4"/>
    </row>
    <row r="3264" spans="1:40" x14ac:dyDescent="0.2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90"/>
      <c r="AH3264" s="4"/>
      <c r="AI3264" s="4"/>
      <c r="AJ3264" s="90"/>
      <c r="AK3264" s="4"/>
      <c r="AL3264" s="4"/>
      <c r="AM3264" s="4"/>
      <c r="AN3264" s="4"/>
    </row>
    <row r="3265" spans="1:40" x14ac:dyDescent="0.2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90"/>
      <c r="AH3265" s="4"/>
      <c r="AI3265" s="4"/>
      <c r="AJ3265" s="90"/>
      <c r="AK3265" s="4"/>
      <c r="AL3265" s="4"/>
      <c r="AM3265" s="4"/>
      <c r="AN3265" s="4"/>
    </row>
    <row r="3266" spans="1:40" x14ac:dyDescent="0.2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90"/>
      <c r="AH3266" s="4"/>
      <c r="AI3266" s="4"/>
      <c r="AJ3266" s="90"/>
      <c r="AK3266" s="4"/>
      <c r="AL3266" s="4"/>
      <c r="AM3266" s="4"/>
      <c r="AN3266" s="4"/>
    </row>
    <row r="3267" spans="1:40" x14ac:dyDescent="0.2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90"/>
      <c r="AH3267" s="4"/>
      <c r="AI3267" s="4"/>
      <c r="AJ3267" s="90"/>
      <c r="AK3267" s="4"/>
      <c r="AL3267" s="4"/>
      <c r="AM3267" s="4"/>
      <c r="AN3267" s="4"/>
    </row>
    <row r="3268" spans="1:40" x14ac:dyDescent="0.2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90"/>
      <c r="AH3268" s="4"/>
      <c r="AI3268" s="4"/>
      <c r="AJ3268" s="90"/>
      <c r="AK3268" s="4"/>
      <c r="AL3268" s="4"/>
      <c r="AM3268" s="4"/>
      <c r="AN3268" s="4"/>
    </row>
    <row r="3269" spans="1:40" x14ac:dyDescent="0.2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90"/>
      <c r="AH3269" s="4"/>
      <c r="AI3269" s="4"/>
      <c r="AJ3269" s="90"/>
      <c r="AK3269" s="4"/>
      <c r="AL3269" s="4"/>
      <c r="AM3269" s="4"/>
      <c r="AN3269" s="4"/>
    </row>
    <row r="3270" spans="1:40" x14ac:dyDescent="0.2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90"/>
      <c r="AH3270" s="4"/>
      <c r="AI3270" s="4"/>
      <c r="AJ3270" s="90"/>
      <c r="AK3270" s="4"/>
      <c r="AL3270" s="4"/>
      <c r="AM3270" s="4"/>
      <c r="AN3270" s="4"/>
    </row>
    <row r="3271" spans="1:40" x14ac:dyDescent="0.2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90"/>
      <c r="AH3271" s="4"/>
      <c r="AI3271" s="4"/>
      <c r="AJ3271" s="90"/>
      <c r="AK3271" s="4"/>
      <c r="AL3271" s="4"/>
      <c r="AM3271" s="4"/>
      <c r="AN3271" s="4"/>
    </row>
    <row r="3272" spans="1:40" x14ac:dyDescent="0.2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90"/>
      <c r="AH3272" s="4"/>
      <c r="AI3272" s="4"/>
      <c r="AJ3272" s="90"/>
      <c r="AK3272" s="4"/>
      <c r="AL3272" s="4"/>
      <c r="AM3272" s="4"/>
      <c r="AN3272" s="4"/>
    </row>
    <row r="3273" spans="1:40" x14ac:dyDescent="0.2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90"/>
      <c r="AH3273" s="4"/>
      <c r="AI3273" s="4"/>
      <c r="AJ3273" s="90"/>
      <c r="AK3273" s="4"/>
      <c r="AL3273" s="4"/>
      <c r="AM3273" s="4"/>
      <c r="AN3273" s="4"/>
    </row>
    <row r="3274" spans="1:40" x14ac:dyDescent="0.2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90"/>
      <c r="AH3274" s="4"/>
      <c r="AI3274" s="4"/>
      <c r="AJ3274" s="90"/>
      <c r="AK3274" s="4"/>
      <c r="AL3274" s="4"/>
      <c r="AM3274" s="4"/>
      <c r="AN3274" s="4"/>
    </row>
    <row r="3275" spans="1:40" x14ac:dyDescent="0.2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90"/>
      <c r="AH3275" s="4"/>
      <c r="AI3275" s="4"/>
      <c r="AJ3275" s="90"/>
      <c r="AK3275" s="4"/>
      <c r="AL3275" s="4"/>
      <c r="AM3275" s="4"/>
      <c r="AN3275" s="4"/>
    </row>
    <row r="3276" spans="1:40" x14ac:dyDescent="0.2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90"/>
      <c r="AH3276" s="4"/>
      <c r="AI3276" s="4"/>
      <c r="AJ3276" s="90"/>
      <c r="AK3276" s="4"/>
      <c r="AL3276" s="4"/>
      <c r="AM3276" s="4"/>
      <c r="AN3276" s="4"/>
    </row>
    <row r="3277" spans="1:40" x14ac:dyDescent="0.2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90"/>
      <c r="AH3277" s="4"/>
      <c r="AI3277" s="4"/>
      <c r="AJ3277" s="90"/>
      <c r="AK3277" s="4"/>
      <c r="AL3277" s="4"/>
      <c r="AM3277" s="4"/>
      <c r="AN3277" s="4"/>
    </row>
    <row r="3278" spans="1:40" x14ac:dyDescent="0.2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90"/>
      <c r="AH3278" s="4"/>
      <c r="AI3278" s="4"/>
      <c r="AJ3278" s="90"/>
      <c r="AK3278" s="4"/>
      <c r="AL3278" s="4"/>
      <c r="AM3278" s="4"/>
      <c r="AN3278" s="4"/>
    </row>
    <row r="3279" spans="1:40" x14ac:dyDescent="0.2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90"/>
      <c r="AH3279" s="4"/>
      <c r="AI3279" s="4"/>
      <c r="AJ3279" s="90"/>
      <c r="AK3279" s="4"/>
      <c r="AL3279" s="4"/>
      <c r="AM3279" s="4"/>
      <c r="AN3279" s="4"/>
    </row>
    <row r="3280" spans="1:40" x14ac:dyDescent="0.2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90"/>
      <c r="AH3280" s="4"/>
      <c r="AI3280" s="4"/>
      <c r="AJ3280" s="90"/>
      <c r="AK3280" s="4"/>
      <c r="AL3280" s="4"/>
      <c r="AM3280" s="4"/>
      <c r="AN3280" s="4"/>
    </row>
    <row r="3281" spans="1:40" x14ac:dyDescent="0.2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90"/>
      <c r="AH3281" s="4"/>
      <c r="AI3281" s="4"/>
      <c r="AJ3281" s="90"/>
      <c r="AK3281" s="4"/>
      <c r="AL3281" s="4"/>
      <c r="AM3281" s="4"/>
      <c r="AN3281" s="4"/>
    </row>
    <row r="3282" spans="1:40" x14ac:dyDescent="0.2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90"/>
      <c r="AH3282" s="4"/>
      <c r="AI3282" s="4"/>
      <c r="AJ3282" s="90"/>
      <c r="AK3282" s="4"/>
      <c r="AL3282" s="4"/>
      <c r="AM3282" s="4"/>
      <c r="AN3282" s="4"/>
    </row>
    <row r="3283" spans="1:40" x14ac:dyDescent="0.2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90"/>
      <c r="AH3283" s="4"/>
      <c r="AI3283" s="4"/>
      <c r="AJ3283" s="90"/>
      <c r="AK3283" s="4"/>
      <c r="AL3283" s="4"/>
      <c r="AM3283" s="4"/>
      <c r="AN3283" s="4"/>
    </row>
    <row r="3284" spans="1:40" x14ac:dyDescent="0.2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90"/>
      <c r="AH3284" s="4"/>
      <c r="AI3284" s="4"/>
      <c r="AJ3284" s="90"/>
      <c r="AK3284" s="4"/>
      <c r="AL3284" s="4"/>
      <c r="AM3284" s="4"/>
      <c r="AN3284" s="4"/>
    </row>
    <row r="3285" spans="1:40" x14ac:dyDescent="0.2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90"/>
      <c r="AH3285" s="4"/>
      <c r="AI3285" s="4"/>
      <c r="AJ3285" s="90"/>
      <c r="AK3285" s="4"/>
      <c r="AL3285" s="4"/>
      <c r="AM3285" s="4"/>
      <c r="AN3285" s="4"/>
    </row>
    <row r="3286" spans="1:40" x14ac:dyDescent="0.2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90"/>
      <c r="AH3286" s="4"/>
      <c r="AI3286" s="4"/>
      <c r="AJ3286" s="90"/>
      <c r="AK3286" s="4"/>
      <c r="AL3286" s="4"/>
      <c r="AM3286" s="4"/>
      <c r="AN3286" s="4"/>
    </row>
    <row r="3287" spans="1:40" x14ac:dyDescent="0.2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90"/>
      <c r="AH3287" s="4"/>
      <c r="AI3287" s="4"/>
      <c r="AJ3287" s="90"/>
      <c r="AK3287" s="4"/>
      <c r="AL3287" s="4"/>
      <c r="AM3287" s="4"/>
      <c r="AN3287" s="4"/>
    </row>
    <row r="3288" spans="1:40" x14ac:dyDescent="0.2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90"/>
      <c r="AH3288" s="4"/>
      <c r="AI3288" s="4"/>
      <c r="AJ3288" s="90"/>
      <c r="AK3288" s="4"/>
      <c r="AL3288" s="4"/>
      <c r="AM3288" s="4"/>
      <c r="AN3288" s="4"/>
    </row>
    <row r="3289" spans="1:40" x14ac:dyDescent="0.2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90"/>
      <c r="AH3289" s="4"/>
      <c r="AI3289" s="4"/>
      <c r="AJ3289" s="90"/>
      <c r="AK3289" s="4"/>
      <c r="AL3289" s="4"/>
      <c r="AM3289" s="4"/>
      <c r="AN3289" s="4"/>
    </row>
    <row r="3290" spans="1:40" x14ac:dyDescent="0.2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90"/>
      <c r="AH3290" s="4"/>
      <c r="AI3290" s="4"/>
      <c r="AJ3290" s="90"/>
      <c r="AK3290" s="4"/>
      <c r="AL3290" s="4"/>
      <c r="AM3290" s="4"/>
      <c r="AN3290" s="4"/>
    </row>
    <row r="3291" spans="1:40" x14ac:dyDescent="0.2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90"/>
      <c r="AH3291" s="4"/>
      <c r="AI3291" s="4"/>
      <c r="AJ3291" s="90"/>
      <c r="AK3291" s="4"/>
      <c r="AL3291" s="4"/>
      <c r="AM3291" s="4"/>
      <c r="AN3291" s="4"/>
    </row>
    <row r="3292" spans="1:40" x14ac:dyDescent="0.2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90"/>
      <c r="AH3292" s="4"/>
      <c r="AI3292" s="4"/>
      <c r="AJ3292" s="90"/>
      <c r="AK3292" s="4"/>
      <c r="AL3292" s="4"/>
      <c r="AM3292" s="4"/>
      <c r="AN3292" s="4"/>
    </row>
    <row r="3293" spans="1:40" x14ac:dyDescent="0.2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90"/>
      <c r="AH3293" s="4"/>
      <c r="AI3293" s="4"/>
      <c r="AJ3293" s="90"/>
      <c r="AK3293" s="4"/>
      <c r="AL3293" s="4"/>
      <c r="AM3293" s="4"/>
      <c r="AN3293" s="4"/>
    </row>
    <row r="3294" spans="1:40" x14ac:dyDescent="0.2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90"/>
      <c r="AH3294" s="4"/>
      <c r="AI3294" s="4"/>
      <c r="AJ3294" s="90"/>
      <c r="AK3294" s="4"/>
      <c r="AL3294" s="4"/>
      <c r="AM3294" s="4"/>
      <c r="AN3294" s="4"/>
    </row>
    <row r="3295" spans="1:40" x14ac:dyDescent="0.2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90"/>
      <c r="AH3295" s="4"/>
      <c r="AI3295" s="4"/>
      <c r="AJ3295" s="90"/>
      <c r="AK3295" s="4"/>
      <c r="AL3295" s="4"/>
      <c r="AM3295" s="4"/>
      <c r="AN3295" s="4"/>
    </row>
    <row r="3296" spans="1:40" x14ac:dyDescent="0.2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90"/>
      <c r="AH3296" s="4"/>
      <c r="AI3296" s="4"/>
      <c r="AJ3296" s="90"/>
      <c r="AK3296" s="4"/>
      <c r="AL3296" s="4"/>
      <c r="AM3296" s="4"/>
      <c r="AN3296" s="4"/>
    </row>
    <row r="3297" spans="1:40" x14ac:dyDescent="0.2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90"/>
      <c r="AH3297" s="4"/>
      <c r="AI3297" s="4"/>
      <c r="AJ3297" s="90"/>
      <c r="AK3297" s="4"/>
      <c r="AL3297" s="4"/>
      <c r="AM3297" s="4"/>
      <c r="AN3297" s="4"/>
    </row>
    <row r="3298" spans="1:40" x14ac:dyDescent="0.2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90"/>
      <c r="AH3298" s="4"/>
      <c r="AI3298" s="4"/>
      <c r="AJ3298" s="90"/>
      <c r="AK3298" s="4"/>
      <c r="AL3298" s="4"/>
      <c r="AM3298" s="4"/>
      <c r="AN3298" s="4"/>
    </row>
    <row r="3299" spans="1:40" x14ac:dyDescent="0.2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90"/>
      <c r="AH3299" s="4"/>
      <c r="AI3299" s="4"/>
      <c r="AJ3299" s="90"/>
      <c r="AK3299" s="4"/>
      <c r="AL3299" s="4"/>
      <c r="AM3299" s="4"/>
      <c r="AN3299" s="4"/>
    </row>
    <row r="3300" spans="1:40" x14ac:dyDescent="0.2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90"/>
      <c r="AH3300" s="4"/>
      <c r="AI3300" s="4"/>
      <c r="AJ3300" s="90"/>
      <c r="AK3300" s="4"/>
      <c r="AL3300" s="4"/>
      <c r="AM3300" s="4"/>
      <c r="AN3300" s="4"/>
    </row>
    <row r="3301" spans="1:40" x14ac:dyDescent="0.2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90"/>
      <c r="AH3301" s="4"/>
      <c r="AI3301" s="4"/>
      <c r="AJ3301" s="90"/>
      <c r="AK3301" s="4"/>
      <c r="AL3301" s="4"/>
      <c r="AM3301" s="4"/>
      <c r="AN3301" s="4"/>
    </row>
    <row r="3302" spans="1:40" x14ac:dyDescent="0.2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90"/>
      <c r="AH3302" s="4"/>
      <c r="AI3302" s="4"/>
      <c r="AJ3302" s="90"/>
      <c r="AK3302" s="4"/>
      <c r="AL3302" s="4"/>
      <c r="AM3302" s="4"/>
      <c r="AN3302" s="4"/>
    </row>
    <row r="3303" spans="1:40" x14ac:dyDescent="0.2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90"/>
      <c r="AH3303" s="4"/>
      <c r="AI3303" s="4"/>
      <c r="AJ3303" s="90"/>
      <c r="AK3303" s="4"/>
      <c r="AL3303" s="4"/>
      <c r="AM3303" s="4"/>
      <c r="AN3303" s="4"/>
    </row>
    <row r="3304" spans="1:40" x14ac:dyDescent="0.2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90"/>
      <c r="AH3304" s="4"/>
      <c r="AI3304" s="4"/>
      <c r="AJ3304" s="90"/>
      <c r="AK3304" s="4"/>
      <c r="AL3304" s="4"/>
      <c r="AM3304" s="4"/>
      <c r="AN3304" s="4"/>
    </row>
    <row r="3305" spans="1:40" x14ac:dyDescent="0.2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90"/>
      <c r="AH3305" s="4"/>
      <c r="AI3305" s="4"/>
      <c r="AJ3305" s="90"/>
      <c r="AK3305" s="4"/>
      <c r="AL3305" s="4"/>
      <c r="AM3305" s="4"/>
      <c r="AN3305" s="4"/>
    </row>
    <row r="3306" spans="1:40" x14ac:dyDescent="0.2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90"/>
      <c r="AH3306" s="4"/>
      <c r="AI3306" s="4"/>
      <c r="AJ3306" s="90"/>
      <c r="AK3306" s="4"/>
      <c r="AL3306" s="4"/>
      <c r="AM3306" s="4"/>
      <c r="AN3306" s="4"/>
    </row>
    <row r="3307" spans="1:40" x14ac:dyDescent="0.2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90"/>
      <c r="AH3307" s="4"/>
      <c r="AI3307" s="4"/>
      <c r="AJ3307" s="90"/>
      <c r="AK3307" s="4"/>
      <c r="AL3307" s="4"/>
      <c r="AM3307" s="4"/>
      <c r="AN3307" s="4"/>
    </row>
    <row r="3308" spans="1:40" x14ac:dyDescent="0.2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90"/>
      <c r="AH3308" s="4"/>
      <c r="AI3308" s="4"/>
      <c r="AJ3308" s="90"/>
      <c r="AK3308" s="4"/>
      <c r="AL3308" s="4"/>
      <c r="AM3308" s="4"/>
      <c r="AN3308" s="4"/>
    </row>
    <row r="3309" spans="1:40" x14ac:dyDescent="0.2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90"/>
      <c r="AH3309" s="4"/>
      <c r="AI3309" s="4"/>
      <c r="AJ3309" s="90"/>
      <c r="AK3309" s="4"/>
      <c r="AL3309" s="4"/>
      <c r="AM3309" s="4"/>
      <c r="AN3309" s="4"/>
    </row>
    <row r="3310" spans="1:40" x14ac:dyDescent="0.2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90"/>
      <c r="AH3310" s="4"/>
      <c r="AI3310" s="4"/>
      <c r="AJ3310" s="90"/>
      <c r="AK3310" s="4"/>
      <c r="AL3310" s="4"/>
      <c r="AM3310" s="4"/>
      <c r="AN3310" s="4"/>
    </row>
    <row r="3311" spans="1:40" x14ac:dyDescent="0.2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90"/>
      <c r="AH3311" s="4"/>
      <c r="AI3311" s="4"/>
      <c r="AJ3311" s="90"/>
      <c r="AK3311" s="4"/>
      <c r="AL3311" s="4"/>
      <c r="AM3311" s="4"/>
      <c r="AN3311" s="4"/>
    </row>
    <row r="3312" spans="1:40" x14ac:dyDescent="0.2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90"/>
      <c r="AH3312" s="4"/>
      <c r="AI3312" s="4"/>
      <c r="AJ3312" s="90"/>
      <c r="AK3312" s="4"/>
      <c r="AL3312" s="4"/>
      <c r="AM3312" s="4"/>
      <c r="AN3312" s="4"/>
    </row>
    <row r="3313" spans="1:40" x14ac:dyDescent="0.2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90"/>
      <c r="AH3313" s="4"/>
      <c r="AI3313" s="4"/>
      <c r="AJ3313" s="90"/>
      <c r="AK3313" s="4"/>
      <c r="AL3313" s="4"/>
      <c r="AM3313" s="4"/>
      <c r="AN3313" s="4"/>
    </row>
    <row r="3314" spans="1:40" x14ac:dyDescent="0.2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90"/>
      <c r="AH3314" s="4"/>
      <c r="AI3314" s="4"/>
      <c r="AJ3314" s="90"/>
      <c r="AK3314" s="4"/>
      <c r="AL3314" s="4"/>
      <c r="AM3314" s="4"/>
      <c r="AN3314" s="4"/>
    </row>
    <row r="3315" spans="1:40" x14ac:dyDescent="0.2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90"/>
      <c r="AH3315" s="4"/>
      <c r="AI3315" s="4"/>
      <c r="AJ3315" s="90"/>
      <c r="AK3315" s="4"/>
      <c r="AL3315" s="4"/>
      <c r="AM3315" s="4"/>
      <c r="AN3315" s="4"/>
    </row>
    <row r="3316" spans="1:40" x14ac:dyDescent="0.2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90"/>
      <c r="AH3316" s="4"/>
      <c r="AI3316" s="4"/>
      <c r="AJ3316" s="90"/>
      <c r="AK3316" s="4"/>
      <c r="AL3316" s="4"/>
      <c r="AM3316" s="4"/>
      <c r="AN3316" s="4"/>
    </row>
    <row r="3317" spans="1:40" x14ac:dyDescent="0.2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90"/>
      <c r="AH3317" s="4"/>
      <c r="AI3317" s="4"/>
      <c r="AJ3317" s="90"/>
      <c r="AK3317" s="4"/>
      <c r="AL3317" s="4"/>
      <c r="AM3317" s="4"/>
      <c r="AN3317" s="4"/>
    </row>
    <row r="3318" spans="1:40" x14ac:dyDescent="0.2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90"/>
      <c r="AH3318" s="4"/>
      <c r="AI3318" s="4"/>
      <c r="AJ3318" s="90"/>
      <c r="AK3318" s="4"/>
      <c r="AL3318" s="4"/>
      <c r="AM3318" s="4"/>
      <c r="AN3318" s="4"/>
    </row>
    <row r="3319" spans="1:40" x14ac:dyDescent="0.2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90"/>
      <c r="AH3319" s="4"/>
      <c r="AI3319" s="4"/>
      <c r="AJ3319" s="90"/>
      <c r="AK3319" s="4"/>
      <c r="AL3319" s="4"/>
      <c r="AM3319" s="4"/>
      <c r="AN3319" s="4"/>
    </row>
    <row r="3320" spans="1:40" x14ac:dyDescent="0.2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90"/>
      <c r="AH3320" s="4"/>
      <c r="AI3320" s="4"/>
      <c r="AJ3320" s="90"/>
      <c r="AK3320" s="4"/>
      <c r="AL3320" s="4"/>
      <c r="AM3320" s="4"/>
      <c r="AN3320" s="4"/>
    </row>
    <row r="3321" spans="1:40" x14ac:dyDescent="0.2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90"/>
      <c r="AH3321" s="4"/>
      <c r="AI3321" s="4"/>
      <c r="AJ3321" s="90"/>
      <c r="AK3321" s="4"/>
      <c r="AL3321" s="4"/>
      <c r="AM3321" s="4"/>
      <c r="AN3321" s="4"/>
    </row>
    <row r="3322" spans="1:40" x14ac:dyDescent="0.2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90"/>
      <c r="AH3322" s="4"/>
      <c r="AI3322" s="4"/>
      <c r="AJ3322" s="90"/>
      <c r="AK3322" s="4"/>
      <c r="AL3322" s="4"/>
      <c r="AM3322" s="4"/>
      <c r="AN3322" s="4"/>
    </row>
    <row r="3323" spans="1:40" x14ac:dyDescent="0.2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90"/>
      <c r="AH3323" s="4"/>
      <c r="AI3323" s="4"/>
      <c r="AJ3323" s="90"/>
      <c r="AK3323" s="4"/>
      <c r="AL3323" s="4"/>
      <c r="AM3323" s="4"/>
      <c r="AN3323" s="4"/>
    </row>
    <row r="3324" spans="1:40" x14ac:dyDescent="0.2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90"/>
      <c r="AH3324" s="4"/>
      <c r="AI3324" s="4"/>
      <c r="AJ3324" s="90"/>
      <c r="AK3324" s="4"/>
      <c r="AL3324" s="4"/>
      <c r="AM3324" s="4"/>
      <c r="AN3324" s="4"/>
    </row>
    <row r="3325" spans="1:40" x14ac:dyDescent="0.2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90"/>
      <c r="AH3325" s="4"/>
      <c r="AI3325" s="4"/>
      <c r="AJ3325" s="90"/>
      <c r="AK3325" s="4"/>
      <c r="AL3325" s="4"/>
      <c r="AM3325" s="4"/>
      <c r="AN3325" s="4"/>
    </row>
    <row r="3326" spans="1:40" x14ac:dyDescent="0.2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90"/>
      <c r="AH3326" s="4"/>
      <c r="AI3326" s="4"/>
      <c r="AJ3326" s="90"/>
      <c r="AK3326" s="4"/>
      <c r="AL3326" s="4"/>
      <c r="AM3326" s="4"/>
      <c r="AN3326" s="4"/>
    </row>
    <row r="3327" spans="1:40" x14ac:dyDescent="0.2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90"/>
      <c r="AH3327" s="4"/>
      <c r="AI3327" s="4"/>
      <c r="AJ3327" s="90"/>
      <c r="AK3327" s="4"/>
      <c r="AL3327" s="4"/>
      <c r="AM3327" s="4"/>
      <c r="AN3327" s="4"/>
    </row>
    <row r="3328" spans="1:40" x14ac:dyDescent="0.2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90"/>
      <c r="AH3328" s="4"/>
      <c r="AI3328" s="4"/>
      <c r="AJ3328" s="90"/>
      <c r="AK3328" s="4"/>
      <c r="AL3328" s="4"/>
      <c r="AM3328" s="4"/>
      <c r="AN3328" s="4"/>
    </row>
    <row r="3329" spans="1:40" x14ac:dyDescent="0.2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90"/>
      <c r="AH3329" s="4"/>
      <c r="AI3329" s="4"/>
      <c r="AJ3329" s="90"/>
      <c r="AK3329" s="4"/>
      <c r="AL3329" s="4"/>
      <c r="AM3329" s="4"/>
      <c r="AN3329" s="4"/>
    </row>
    <row r="3330" spans="1:40" x14ac:dyDescent="0.2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90"/>
      <c r="AH3330" s="4"/>
      <c r="AI3330" s="4"/>
      <c r="AJ3330" s="90"/>
      <c r="AK3330" s="4"/>
      <c r="AL3330" s="4"/>
      <c r="AM3330" s="4"/>
      <c r="AN3330" s="4"/>
    </row>
    <row r="3331" spans="1:40" x14ac:dyDescent="0.2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90"/>
      <c r="AH3331" s="4"/>
      <c r="AI3331" s="4"/>
      <c r="AJ3331" s="90"/>
      <c r="AK3331" s="4"/>
      <c r="AL3331" s="4"/>
      <c r="AM3331" s="4"/>
      <c r="AN3331" s="4"/>
    </row>
    <row r="3332" spans="1:40" x14ac:dyDescent="0.2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90"/>
      <c r="AH3332" s="4"/>
      <c r="AI3332" s="4"/>
      <c r="AJ3332" s="90"/>
      <c r="AK3332" s="4"/>
      <c r="AL3332" s="4"/>
      <c r="AM3332" s="4"/>
      <c r="AN3332" s="4"/>
    </row>
    <row r="3333" spans="1:40" x14ac:dyDescent="0.2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90"/>
      <c r="AH3333" s="4"/>
      <c r="AI3333" s="4"/>
      <c r="AJ3333" s="90"/>
      <c r="AK3333" s="4"/>
      <c r="AL3333" s="4"/>
      <c r="AM3333" s="4"/>
      <c r="AN3333" s="4"/>
    </row>
    <row r="3334" spans="1:40" x14ac:dyDescent="0.2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90"/>
      <c r="AH3334" s="4"/>
      <c r="AI3334" s="4"/>
      <c r="AJ3334" s="90"/>
      <c r="AK3334" s="4"/>
      <c r="AL3334" s="4"/>
      <c r="AM3334" s="4"/>
      <c r="AN3334" s="4"/>
    </row>
    <row r="3335" spans="1:40" x14ac:dyDescent="0.2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90"/>
      <c r="AH3335" s="4"/>
      <c r="AI3335" s="4"/>
      <c r="AJ3335" s="90"/>
      <c r="AK3335" s="4"/>
      <c r="AL3335" s="4"/>
      <c r="AM3335" s="4"/>
      <c r="AN3335" s="4"/>
    </row>
    <row r="3336" spans="1:40" x14ac:dyDescent="0.2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90"/>
      <c r="AH3336" s="4"/>
      <c r="AI3336" s="4"/>
      <c r="AJ3336" s="90"/>
      <c r="AK3336" s="4"/>
      <c r="AL3336" s="4"/>
      <c r="AM3336" s="4"/>
      <c r="AN3336" s="4"/>
    </row>
    <row r="3337" spans="1:40" x14ac:dyDescent="0.2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90"/>
      <c r="AH3337" s="4"/>
      <c r="AI3337" s="4"/>
      <c r="AJ3337" s="90"/>
      <c r="AK3337" s="4"/>
      <c r="AL3337" s="4"/>
      <c r="AM3337" s="4"/>
      <c r="AN3337" s="4"/>
    </row>
    <row r="3338" spans="1:40" x14ac:dyDescent="0.2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90"/>
      <c r="AH3338" s="4"/>
      <c r="AI3338" s="4"/>
      <c r="AJ3338" s="90"/>
      <c r="AK3338" s="4"/>
      <c r="AL3338" s="4"/>
      <c r="AM3338" s="4"/>
      <c r="AN3338" s="4"/>
    </row>
    <row r="3339" spans="1:40" x14ac:dyDescent="0.2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90"/>
      <c r="AH3339" s="4"/>
      <c r="AI3339" s="4"/>
      <c r="AJ3339" s="90"/>
      <c r="AK3339" s="4"/>
      <c r="AL3339" s="4"/>
      <c r="AM3339" s="4"/>
      <c r="AN3339" s="4"/>
    </row>
    <row r="3340" spans="1:40" x14ac:dyDescent="0.2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90"/>
      <c r="AH3340" s="4"/>
      <c r="AI3340" s="4"/>
      <c r="AJ3340" s="90"/>
      <c r="AK3340" s="4"/>
      <c r="AL3340" s="4"/>
      <c r="AM3340" s="4"/>
      <c r="AN3340" s="4"/>
    </row>
    <row r="3341" spans="1:40" x14ac:dyDescent="0.2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90"/>
      <c r="AH3341" s="4"/>
      <c r="AI3341" s="4"/>
      <c r="AJ3341" s="90"/>
      <c r="AK3341" s="4"/>
      <c r="AL3341" s="4"/>
      <c r="AM3341" s="4"/>
      <c r="AN3341" s="4"/>
    </row>
    <row r="3342" spans="1:40" x14ac:dyDescent="0.2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90"/>
      <c r="AH3342" s="4"/>
      <c r="AI3342" s="4"/>
      <c r="AJ3342" s="90"/>
      <c r="AK3342" s="4"/>
      <c r="AL3342" s="4"/>
      <c r="AM3342" s="4"/>
      <c r="AN3342" s="4"/>
    </row>
    <row r="3343" spans="1:40" x14ac:dyDescent="0.2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90"/>
      <c r="AH3343" s="4"/>
      <c r="AI3343" s="4"/>
      <c r="AJ3343" s="90"/>
      <c r="AK3343" s="4"/>
      <c r="AL3343" s="4"/>
      <c r="AM3343" s="4"/>
      <c r="AN3343" s="4"/>
    </row>
    <row r="3344" spans="1:40" x14ac:dyDescent="0.2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90"/>
      <c r="AH3344" s="4"/>
      <c r="AI3344" s="4"/>
      <c r="AJ3344" s="90"/>
      <c r="AK3344" s="4"/>
      <c r="AL3344" s="4"/>
      <c r="AM3344" s="4"/>
      <c r="AN3344" s="4"/>
    </row>
    <row r="3345" spans="1:40" x14ac:dyDescent="0.2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90"/>
      <c r="AH3345" s="4"/>
      <c r="AI3345" s="4"/>
      <c r="AJ3345" s="90"/>
      <c r="AK3345" s="4"/>
      <c r="AL3345" s="4"/>
      <c r="AM3345" s="4"/>
      <c r="AN3345" s="4"/>
    </row>
    <row r="3346" spans="1:40" x14ac:dyDescent="0.2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90"/>
      <c r="AH3346" s="4"/>
      <c r="AI3346" s="4"/>
      <c r="AJ3346" s="90"/>
      <c r="AK3346" s="4"/>
      <c r="AL3346" s="4"/>
      <c r="AM3346" s="4"/>
      <c r="AN3346" s="4"/>
    </row>
    <row r="3347" spans="1:40" x14ac:dyDescent="0.2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90"/>
      <c r="AH3347" s="4"/>
      <c r="AI3347" s="4"/>
      <c r="AJ3347" s="90"/>
      <c r="AK3347" s="4"/>
      <c r="AL3347" s="4"/>
      <c r="AM3347" s="4"/>
      <c r="AN3347" s="4"/>
    </row>
    <row r="3348" spans="1:40" x14ac:dyDescent="0.2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90"/>
      <c r="AH3348" s="4"/>
      <c r="AI3348" s="4"/>
      <c r="AJ3348" s="90"/>
      <c r="AK3348" s="4"/>
      <c r="AL3348" s="4"/>
      <c r="AM3348" s="4"/>
      <c r="AN3348" s="4"/>
    </row>
    <row r="3349" spans="1:40" x14ac:dyDescent="0.2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90"/>
      <c r="AH3349" s="4"/>
      <c r="AI3349" s="4"/>
      <c r="AJ3349" s="90"/>
      <c r="AK3349" s="4"/>
      <c r="AL3349" s="4"/>
      <c r="AM3349" s="4"/>
      <c r="AN3349" s="4"/>
    </row>
    <row r="3350" spans="1:40" x14ac:dyDescent="0.2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90"/>
      <c r="AH3350" s="4"/>
      <c r="AI3350" s="4"/>
      <c r="AJ3350" s="90"/>
      <c r="AK3350" s="4"/>
      <c r="AL3350" s="4"/>
      <c r="AM3350" s="4"/>
      <c r="AN3350" s="4"/>
    </row>
    <row r="3351" spans="1:40" x14ac:dyDescent="0.2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90"/>
      <c r="AH3351" s="4"/>
      <c r="AI3351" s="4"/>
      <c r="AJ3351" s="90"/>
      <c r="AK3351" s="4"/>
      <c r="AL3351" s="4"/>
      <c r="AM3351" s="4"/>
      <c r="AN3351" s="4"/>
    </row>
    <row r="3352" spans="1:40" x14ac:dyDescent="0.2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90"/>
      <c r="AH3352" s="4"/>
      <c r="AI3352" s="4"/>
      <c r="AJ3352" s="90"/>
      <c r="AK3352" s="4"/>
      <c r="AL3352" s="4"/>
      <c r="AM3352" s="4"/>
      <c r="AN3352" s="4"/>
    </row>
    <row r="3353" spans="1:40" x14ac:dyDescent="0.2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90"/>
      <c r="AH3353" s="4"/>
      <c r="AI3353" s="4"/>
      <c r="AJ3353" s="90"/>
      <c r="AK3353" s="4"/>
      <c r="AL3353" s="4"/>
      <c r="AM3353" s="4"/>
      <c r="AN3353" s="4"/>
    </row>
    <row r="3354" spans="1:40" x14ac:dyDescent="0.2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90"/>
      <c r="AH3354" s="4"/>
      <c r="AI3354" s="4"/>
      <c r="AJ3354" s="90"/>
      <c r="AK3354" s="4"/>
      <c r="AL3354" s="4"/>
      <c r="AM3354" s="4"/>
      <c r="AN3354" s="4"/>
    </row>
    <row r="3355" spans="1:40" x14ac:dyDescent="0.2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90"/>
      <c r="AH3355" s="4"/>
      <c r="AI3355" s="4"/>
      <c r="AJ3355" s="90"/>
      <c r="AK3355" s="4"/>
      <c r="AL3355" s="4"/>
      <c r="AM3355" s="4"/>
      <c r="AN3355" s="4"/>
    </row>
    <row r="3356" spans="1:40" x14ac:dyDescent="0.2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90"/>
      <c r="AH3356" s="4"/>
      <c r="AI3356" s="4"/>
      <c r="AJ3356" s="90"/>
      <c r="AK3356" s="4"/>
      <c r="AL3356" s="4"/>
      <c r="AM3356" s="4"/>
      <c r="AN3356" s="4"/>
    </row>
    <row r="3357" spans="1:40" x14ac:dyDescent="0.2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90"/>
      <c r="AH3357" s="4"/>
      <c r="AI3357" s="4"/>
      <c r="AJ3357" s="90"/>
      <c r="AK3357" s="4"/>
      <c r="AL3357" s="4"/>
      <c r="AM3357" s="4"/>
      <c r="AN3357" s="4"/>
    </row>
    <row r="3358" spans="1:40" x14ac:dyDescent="0.2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90"/>
      <c r="AH3358" s="4"/>
      <c r="AI3358" s="4"/>
      <c r="AJ3358" s="90"/>
      <c r="AK3358" s="4"/>
      <c r="AL3358" s="4"/>
      <c r="AM3358" s="4"/>
      <c r="AN3358" s="4"/>
    </row>
    <row r="3359" spans="1:40" x14ac:dyDescent="0.2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90"/>
      <c r="AH3359" s="4"/>
      <c r="AI3359" s="4"/>
      <c r="AJ3359" s="90"/>
      <c r="AK3359" s="4"/>
      <c r="AL3359" s="4"/>
      <c r="AM3359" s="4"/>
      <c r="AN3359" s="4"/>
    </row>
    <row r="3360" spans="1:40" x14ac:dyDescent="0.2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90"/>
      <c r="AH3360" s="4"/>
      <c r="AI3360" s="4"/>
      <c r="AJ3360" s="90"/>
      <c r="AK3360" s="4"/>
      <c r="AL3360" s="4"/>
      <c r="AM3360" s="4"/>
      <c r="AN3360" s="4"/>
    </row>
    <row r="3361" spans="1:40" x14ac:dyDescent="0.2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90"/>
      <c r="AH3361" s="4"/>
      <c r="AI3361" s="4"/>
      <c r="AJ3361" s="90"/>
      <c r="AK3361" s="4"/>
      <c r="AL3361" s="4"/>
      <c r="AM3361" s="4"/>
      <c r="AN3361" s="4"/>
    </row>
    <row r="3362" spans="1:40" x14ac:dyDescent="0.2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90"/>
      <c r="AH3362" s="4"/>
      <c r="AI3362" s="4"/>
      <c r="AJ3362" s="90"/>
      <c r="AK3362" s="4"/>
      <c r="AL3362" s="4"/>
      <c r="AM3362" s="4"/>
      <c r="AN3362" s="4"/>
    </row>
    <row r="3363" spans="1:40" x14ac:dyDescent="0.2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90"/>
      <c r="AH3363" s="4"/>
      <c r="AI3363" s="4"/>
      <c r="AJ3363" s="90"/>
      <c r="AK3363" s="4"/>
      <c r="AL3363" s="4"/>
      <c r="AM3363" s="4"/>
      <c r="AN3363" s="4"/>
    </row>
    <row r="3364" spans="1:40" x14ac:dyDescent="0.2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90"/>
      <c r="AH3364" s="4"/>
      <c r="AI3364" s="4"/>
      <c r="AJ3364" s="90"/>
      <c r="AK3364" s="4"/>
      <c r="AL3364" s="4"/>
      <c r="AM3364" s="4"/>
      <c r="AN3364" s="4"/>
    </row>
    <row r="3365" spans="1:40" x14ac:dyDescent="0.2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90"/>
      <c r="AH3365" s="4"/>
      <c r="AI3365" s="4"/>
      <c r="AJ3365" s="90"/>
      <c r="AK3365" s="4"/>
      <c r="AL3365" s="4"/>
      <c r="AM3365" s="4"/>
      <c r="AN3365" s="4"/>
    </row>
    <row r="3366" spans="1:40" x14ac:dyDescent="0.2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90"/>
      <c r="AH3366" s="4"/>
      <c r="AI3366" s="4"/>
      <c r="AJ3366" s="90"/>
      <c r="AK3366" s="4"/>
      <c r="AL3366" s="4"/>
      <c r="AM3366" s="4"/>
      <c r="AN3366" s="4"/>
    </row>
    <row r="3367" spans="1:40" x14ac:dyDescent="0.2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90"/>
      <c r="AH3367" s="4"/>
      <c r="AI3367" s="4"/>
      <c r="AJ3367" s="90"/>
      <c r="AK3367" s="4"/>
      <c r="AL3367" s="4"/>
      <c r="AM3367" s="4"/>
      <c r="AN3367" s="4"/>
    </row>
    <row r="3368" spans="1:40" x14ac:dyDescent="0.2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90"/>
      <c r="AH3368" s="4"/>
      <c r="AI3368" s="4"/>
      <c r="AJ3368" s="90"/>
      <c r="AK3368" s="4"/>
      <c r="AL3368" s="4"/>
      <c r="AM3368" s="4"/>
      <c r="AN3368" s="4"/>
    </row>
    <row r="3369" spans="1:40" x14ac:dyDescent="0.2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90"/>
      <c r="AH3369" s="4"/>
      <c r="AI3369" s="4"/>
      <c r="AJ3369" s="90"/>
      <c r="AK3369" s="4"/>
      <c r="AL3369" s="4"/>
      <c r="AM3369" s="4"/>
      <c r="AN3369" s="4"/>
    </row>
    <row r="3370" spans="1:40" x14ac:dyDescent="0.2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90"/>
      <c r="AH3370" s="4"/>
      <c r="AI3370" s="4"/>
      <c r="AJ3370" s="90"/>
      <c r="AK3370" s="4"/>
      <c r="AL3370" s="4"/>
      <c r="AM3370" s="4"/>
      <c r="AN3370" s="4"/>
    </row>
    <row r="3371" spans="1:40" x14ac:dyDescent="0.2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90"/>
      <c r="AH3371" s="4"/>
      <c r="AI3371" s="4"/>
      <c r="AJ3371" s="90"/>
      <c r="AK3371" s="4"/>
      <c r="AL3371" s="4"/>
      <c r="AM3371" s="4"/>
      <c r="AN3371" s="4"/>
    </row>
    <row r="3372" spans="1:40" x14ac:dyDescent="0.2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90"/>
      <c r="AH3372" s="4"/>
      <c r="AI3372" s="4"/>
      <c r="AJ3372" s="90"/>
      <c r="AK3372" s="4"/>
      <c r="AL3372" s="4"/>
      <c r="AM3372" s="4"/>
      <c r="AN3372" s="4"/>
    </row>
    <row r="3373" spans="1:40" x14ac:dyDescent="0.2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90"/>
      <c r="AH3373" s="4"/>
      <c r="AI3373" s="4"/>
      <c r="AJ3373" s="90"/>
      <c r="AK3373" s="4"/>
      <c r="AL3373" s="4"/>
      <c r="AM3373" s="4"/>
      <c r="AN3373" s="4"/>
    </row>
    <row r="3374" spans="1:40" x14ac:dyDescent="0.2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90"/>
      <c r="AH3374" s="4"/>
      <c r="AI3374" s="4"/>
      <c r="AJ3374" s="90"/>
      <c r="AK3374" s="4"/>
      <c r="AL3374" s="4"/>
      <c r="AM3374" s="4"/>
      <c r="AN3374" s="4"/>
    </row>
    <row r="3375" spans="1:40" x14ac:dyDescent="0.2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90"/>
      <c r="AH3375" s="4"/>
      <c r="AI3375" s="4"/>
      <c r="AJ3375" s="90"/>
      <c r="AK3375" s="4"/>
      <c r="AL3375" s="4"/>
      <c r="AM3375" s="4"/>
      <c r="AN3375" s="4"/>
    </row>
    <row r="3376" spans="1:40" x14ac:dyDescent="0.2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90"/>
      <c r="AH3376" s="4"/>
      <c r="AI3376" s="4"/>
      <c r="AJ3376" s="90"/>
      <c r="AK3376" s="4"/>
      <c r="AL3376" s="4"/>
      <c r="AM3376" s="4"/>
      <c r="AN3376" s="4"/>
    </row>
    <row r="3377" spans="1:40" x14ac:dyDescent="0.2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90"/>
      <c r="AH3377" s="4"/>
      <c r="AI3377" s="4"/>
      <c r="AJ3377" s="90"/>
      <c r="AK3377" s="4"/>
      <c r="AL3377" s="4"/>
      <c r="AM3377" s="4"/>
      <c r="AN3377" s="4"/>
    </row>
    <row r="3378" spans="1:40" x14ac:dyDescent="0.2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90"/>
      <c r="AH3378" s="4"/>
      <c r="AI3378" s="4"/>
      <c r="AJ3378" s="90"/>
      <c r="AK3378" s="4"/>
      <c r="AL3378" s="4"/>
      <c r="AM3378" s="4"/>
      <c r="AN3378" s="4"/>
    </row>
    <row r="3379" spans="1:40" x14ac:dyDescent="0.2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90"/>
      <c r="AH3379" s="4"/>
      <c r="AI3379" s="4"/>
      <c r="AJ3379" s="90"/>
      <c r="AK3379" s="4"/>
      <c r="AL3379" s="4"/>
      <c r="AM3379" s="4"/>
      <c r="AN3379" s="4"/>
    </row>
    <row r="3380" spans="1:40" x14ac:dyDescent="0.2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90"/>
      <c r="AH3380" s="4"/>
      <c r="AI3380" s="4"/>
      <c r="AJ3380" s="90"/>
      <c r="AK3380" s="4"/>
      <c r="AL3380" s="4"/>
      <c r="AM3380" s="4"/>
      <c r="AN3380" s="4"/>
    </row>
    <row r="3381" spans="1:40" x14ac:dyDescent="0.2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90"/>
      <c r="AH3381" s="4"/>
      <c r="AI3381" s="4"/>
      <c r="AJ3381" s="90"/>
      <c r="AK3381" s="4"/>
      <c r="AL3381" s="4"/>
      <c r="AM3381" s="4"/>
      <c r="AN3381" s="4"/>
    </row>
    <row r="3382" spans="1:40" x14ac:dyDescent="0.2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90"/>
      <c r="AH3382" s="4"/>
      <c r="AI3382" s="4"/>
      <c r="AJ3382" s="90"/>
      <c r="AK3382" s="4"/>
      <c r="AL3382" s="4"/>
      <c r="AM3382" s="4"/>
      <c r="AN3382" s="4"/>
    </row>
    <row r="3383" spans="1:40" x14ac:dyDescent="0.2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90"/>
      <c r="AH3383" s="4"/>
      <c r="AI3383" s="4"/>
      <c r="AJ3383" s="90"/>
      <c r="AK3383" s="4"/>
      <c r="AL3383" s="4"/>
      <c r="AM3383" s="4"/>
      <c r="AN3383" s="4"/>
    </row>
    <row r="3384" spans="1:40" x14ac:dyDescent="0.2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90"/>
      <c r="AH3384" s="4"/>
      <c r="AI3384" s="4"/>
      <c r="AJ3384" s="90"/>
      <c r="AK3384" s="4"/>
      <c r="AL3384" s="4"/>
      <c r="AM3384" s="4"/>
      <c r="AN3384" s="4"/>
    </row>
    <row r="3385" spans="1:40" x14ac:dyDescent="0.2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90"/>
      <c r="AH3385" s="4"/>
      <c r="AI3385" s="4"/>
      <c r="AJ3385" s="90"/>
      <c r="AK3385" s="4"/>
      <c r="AL3385" s="4"/>
      <c r="AM3385" s="4"/>
      <c r="AN3385" s="4"/>
    </row>
    <row r="3386" spans="1:40" x14ac:dyDescent="0.2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90"/>
      <c r="AH3386" s="4"/>
      <c r="AI3386" s="4"/>
      <c r="AJ3386" s="90"/>
      <c r="AK3386" s="4"/>
      <c r="AL3386" s="4"/>
      <c r="AM3386" s="4"/>
      <c r="AN3386" s="4"/>
    </row>
    <row r="3387" spans="1:40" x14ac:dyDescent="0.2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90"/>
      <c r="AH3387" s="4"/>
      <c r="AI3387" s="4"/>
      <c r="AJ3387" s="90"/>
      <c r="AK3387" s="4"/>
      <c r="AL3387" s="4"/>
      <c r="AM3387" s="4"/>
      <c r="AN3387" s="4"/>
    </row>
    <row r="3388" spans="1:40" x14ac:dyDescent="0.2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90"/>
      <c r="AH3388" s="4"/>
      <c r="AI3388" s="4"/>
      <c r="AJ3388" s="90"/>
      <c r="AK3388" s="4"/>
      <c r="AL3388" s="4"/>
      <c r="AM3388" s="4"/>
      <c r="AN3388" s="4"/>
    </row>
    <row r="3389" spans="1:40" x14ac:dyDescent="0.2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90"/>
      <c r="AH3389" s="4"/>
      <c r="AI3389" s="4"/>
      <c r="AJ3389" s="90"/>
      <c r="AK3389" s="4"/>
      <c r="AL3389" s="4"/>
      <c r="AM3389" s="4"/>
      <c r="AN3389" s="4"/>
    </row>
    <row r="3390" spans="1:40" x14ac:dyDescent="0.2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90"/>
      <c r="AH3390" s="4"/>
      <c r="AI3390" s="4"/>
      <c r="AJ3390" s="90"/>
      <c r="AK3390" s="4"/>
      <c r="AL3390" s="4"/>
      <c r="AM3390" s="4"/>
      <c r="AN3390" s="4"/>
    </row>
    <row r="3391" spans="1:40" x14ac:dyDescent="0.2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90"/>
      <c r="AH3391" s="4"/>
      <c r="AI3391" s="4"/>
      <c r="AJ3391" s="90"/>
      <c r="AK3391" s="4"/>
      <c r="AL3391" s="4"/>
      <c r="AM3391" s="4"/>
      <c r="AN3391" s="4"/>
    </row>
    <row r="3392" spans="1:40" x14ac:dyDescent="0.2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90"/>
      <c r="AH3392" s="4"/>
      <c r="AI3392" s="4"/>
      <c r="AJ3392" s="90"/>
      <c r="AK3392" s="4"/>
      <c r="AL3392" s="4"/>
      <c r="AM3392" s="4"/>
      <c r="AN3392" s="4"/>
    </row>
    <row r="3393" spans="1:40" x14ac:dyDescent="0.2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90"/>
      <c r="AH3393" s="4"/>
      <c r="AI3393" s="4"/>
      <c r="AJ3393" s="90"/>
      <c r="AK3393" s="4"/>
      <c r="AL3393" s="4"/>
      <c r="AM3393" s="4"/>
      <c r="AN3393" s="4"/>
    </row>
    <row r="3394" spans="1:40" x14ac:dyDescent="0.2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90"/>
      <c r="AH3394" s="4"/>
      <c r="AI3394" s="4"/>
      <c r="AJ3394" s="90"/>
      <c r="AK3394" s="4"/>
      <c r="AL3394" s="4"/>
      <c r="AM3394" s="4"/>
      <c r="AN3394" s="4"/>
    </row>
    <row r="3395" spans="1:40" x14ac:dyDescent="0.2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90"/>
      <c r="AH3395" s="4"/>
      <c r="AI3395" s="4"/>
      <c r="AJ3395" s="90"/>
      <c r="AK3395" s="4"/>
      <c r="AL3395" s="4"/>
      <c r="AM3395" s="4"/>
      <c r="AN3395" s="4"/>
    </row>
    <row r="3396" spans="1:40" x14ac:dyDescent="0.2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90"/>
      <c r="AH3396" s="4"/>
      <c r="AI3396" s="4"/>
      <c r="AJ3396" s="90"/>
      <c r="AK3396" s="4"/>
      <c r="AL3396" s="4"/>
      <c r="AM3396" s="4"/>
      <c r="AN3396" s="4"/>
    </row>
    <row r="3397" spans="1:40" x14ac:dyDescent="0.2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90"/>
      <c r="AH3397" s="4"/>
      <c r="AI3397" s="4"/>
      <c r="AJ3397" s="90"/>
      <c r="AK3397" s="4"/>
      <c r="AL3397" s="4"/>
      <c r="AM3397" s="4"/>
      <c r="AN3397" s="4"/>
    </row>
    <row r="3398" spans="1:40" x14ac:dyDescent="0.2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90"/>
      <c r="AH3398" s="4"/>
      <c r="AI3398" s="4"/>
      <c r="AJ3398" s="90"/>
      <c r="AK3398" s="4"/>
      <c r="AL3398" s="4"/>
      <c r="AM3398" s="4"/>
      <c r="AN3398" s="4"/>
    </row>
    <row r="3399" spans="1:40" x14ac:dyDescent="0.2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90"/>
      <c r="AH3399" s="4"/>
      <c r="AI3399" s="4"/>
      <c r="AJ3399" s="90"/>
      <c r="AK3399" s="4"/>
      <c r="AL3399" s="4"/>
      <c r="AM3399" s="4"/>
      <c r="AN3399" s="4"/>
    </row>
    <row r="3400" spans="1:40" x14ac:dyDescent="0.2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90"/>
      <c r="AH3400" s="4"/>
      <c r="AI3400" s="4"/>
      <c r="AJ3400" s="90"/>
      <c r="AK3400" s="4"/>
      <c r="AL3400" s="4"/>
      <c r="AM3400" s="4"/>
      <c r="AN3400" s="4"/>
    </row>
    <row r="3401" spans="1:40" x14ac:dyDescent="0.2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90"/>
      <c r="AH3401" s="4"/>
      <c r="AI3401" s="4"/>
      <c r="AJ3401" s="90"/>
      <c r="AK3401" s="4"/>
      <c r="AL3401" s="4"/>
      <c r="AM3401" s="4"/>
      <c r="AN3401" s="4"/>
    </row>
    <row r="3402" spans="1:40" x14ac:dyDescent="0.2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90"/>
      <c r="AH3402" s="4"/>
      <c r="AI3402" s="4"/>
      <c r="AJ3402" s="90"/>
      <c r="AK3402" s="4"/>
      <c r="AL3402" s="4"/>
      <c r="AM3402" s="4"/>
      <c r="AN3402" s="4"/>
    </row>
    <row r="3403" spans="1:40" x14ac:dyDescent="0.2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90"/>
      <c r="AH3403" s="4"/>
      <c r="AI3403" s="4"/>
      <c r="AJ3403" s="90"/>
      <c r="AK3403" s="4"/>
      <c r="AL3403" s="4"/>
      <c r="AM3403" s="4"/>
      <c r="AN3403" s="4"/>
    </row>
    <row r="3404" spans="1:40" x14ac:dyDescent="0.2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90"/>
      <c r="AH3404" s="4"/>
      <c r="AI3404" s="4"/>
      <c r="AJ3404" s="90"/>
      <c r="AK3404" s="4"/>
      <c r="AL3404" s="4"/>
      <c r="AM3404" s="4"/>
      <c r="AN3404" s="4"/>
    </row>
    <row r="3405" spans="1:40" x14ac:dyDescent="0.2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90"/>
      <c r="AH3405" s="4"/>
      <c r="AI3405" s="4"/>
      <c r="AJ3405" s="90"/>
      <c r="AK3405" s="4"/>
      <c r="AL3405" s="4"/>
      <c r="AM3405" s="4"/>
      <c r="AN3405" s="4"/>
    </row>
    <row r="3406" spans="1:40" x14ac:dyDescent="0.2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90"/>
      <c r="AH3406" s="4"/>
      <c r="AI3406" s="4"/>
      <c r="AJ3406" s="90"/>
      <c r="AK3406" s="4"/>
      <c r="AL3406" s="4"/>
      <c r="AM3406" s="4"/>
      <c r="AN3406" s="4"/>
    </row>
    <row r="3407" spans="1:40" x14ac:dyDescent="0.2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90"/>
      <c r="AH3407" s="4"/>
      <c r="AI3407" s="4"/>
      <c r="AJ3407" s="90"/>
      <c r="AK3407" s="4"/>
      <c r="AL3407" s="4"/>
      <c r="AM3407" s="4"/>
      <c r="AN3407" s="4"/>
    </row>
    <row r="3408" spans="1:40" x14ac:dyDescent="0.2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90"/>
      <c r="AH3408" s="4"/>
      <c r="AI3408" s="4"/>
      <c r="AJ3408" s="90"/>
      <c r="AK3408" s="4"/>
      <c r="AL3408" s="4"/>
      <c r="AM3408" s="4"/>
      <c r="AN3408" s="4"/>
    </row>
    <row r="3409" spans="1:40" x14ac:dyDescent="0.2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90"/>
      <c r="AH3409" s="4"/>
      <c r="AI3409" s="4"/>
      <c r="AJ3409" s="90"/>
      <c r="AK3409" s="4"/>
      <c r="AL3409" s="4"/>
      <c r="AM3409" s="4"/>
      <c r="AN3409" s="4"/>
    </row>
    <row r="3410" spans="1:40" x14ac:dyDescent="0.2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90"/>
      <c r="AH3410" s="4"/>
      <c r="AI3410" s="4"/>
      <c r="AJ3410" s="90"/>
      <c r="AK3410" s="4"/>
      <c r="AL3410" s="4"/>
      <c r="AM3410" s="4"/>
      <c r="AN3410" s="4"/>
    </row>
    <row r="3411" spans="1:40" x14ac:dyDescent="0.2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90"/>
      <c r="AH3411" s="4"/>
      <c r="AI3411" s="4"/>
      <c r="AJ3411" s="90"/>
      <c r="AK3411" s="4"/>
      <c r="AL3411" s="4"/>
      <c r="AM3411" s="4"/>
      <c r="AN3411" s="4"/>
    </row>
    <row r="3412" spans="1:40" x14ac:dyDescent="0.2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90"/>
      <c r="AH3412" s="4"/>
      <c r="AI3412" s="4"/>
      <c r="AJ3412" s="90"/>
      <c r="AK3412" s="4"/>
      <c r="AL3412" s="4"/>
      <c r="AM3412" s="4"/>
      <c r="AN3412" s="4"/>
    </row>
    <row r="3413" spans="1:40" x14ac:dyDescent="0.2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90"/>
      <c r="AH3413" s="4"/>
      <c r="AI3413" s="4"/>
      <c r="AJ3413" s="90"/>
      <c r="AK3413" s="4"/>
      <c r="AL3413" s="4"/>
      <c r="AM3413" s="4"/>
      <c r="AN3413" s="4"/>
    </row>
    <row r="3414" spans="1:40" x14ac:dyDescent="0.2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90"/>
      <c r="AH3414" s="4"/>
      <c r="AI3414" s="4"/>
      <c r="AJ3414" s="90"/>
      <c r="AK3414" s="4"/>
      <c r="AL3414" s="4"/>
      <c r="AM3414" s="4"/>
      <c r="AN3414" s="4"/>
    </row>
    <row r="3415" spans="1:40" x14ac:dyDescent="0.2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90"/>
      <c r="AH3415" s="4"/>
      <c r="AI3415" s="4"/>
      <c r="AJ3415" s="90"/>
      <c r="AK3415" s="4"/>
      <c r="AL3415" s="4"/>
      <c r="AM3415" s="4"/>
      <c r="AN3415" s="4"/>
    </row>
    <row r="3416" spans="1:40" x14ac:dyDescent="0.2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90"/>
      <c r="AH3416" s="4"/>
      <c r="AI3416" s="4"/>
      <c r="AJ3416" s="90"/>
      <c r="AK3416" s="4"/>
      <c r="AL3416" s="4"/>
      <c r="AM3416" s="4"/>
      <c r="AN3416" s="4"/>
    </row>
    <row r="3417" spans="1:40" x14ac:dyDescent="0.2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90"/>
      <c r="AH3417" s="4"/>
      <c r="AI3417" s="4"/>
      <c r="AJ3417" s="90"/>
      <c r="AK3417" s="4"/>
      <c r="AL3417" s="4"/>
      <c r="AM3417" s="4"/>
      <c r="AN3417" s="4"/>
    </row>
    <row r="3418" spans="1:40" x14ac:dyDescent="0.2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90"/>
      <c r="AH3418" s="4"/>
      <c r="AI3418" s="4"/>
      <c r="AJ3418" s="90"/>
      <c r="AK3418" s="4"/>
      <c r="AL3418" s="4"/>
      <c r="AM3418" s="4"/>
      <c r="AN3418" s="4"/>
    </row>
    <row r="3419" spans="1:40" x14ac:dyDescent="0.2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90"/>
      <c r="AH3419" s="4"/>
      <c r="AI3419" s="4"/>
      <c r="AJ3419" s="90"/>
      <c r="AK3419" s="4"/>
      <c r="AL3419" s="4"/>
      <c r="AM3419" s="4"/>
      <c r="AN3419" s="4"/>
    </row>
    <row r="3420" spans="1:40" x14ac:dyDescent="0.2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90"/>
      <c r="AH3420" s="4"/>
      <c r="AI3420" s="4"/>
      <c r="AJ3420" s="90"/>
      <c r="AK3420" s="4"/>
      <c r="AL3420" s="4"/>
      <c r="AM3420" s="4"/>
      <c r="AN3420" s="4"/>
    </row>
    <row r="3421" spans="1:40" x14ac:dyDescent="0.2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90"/>
      <c r="AH3421" s="4"/>
      <c r="AI3421" s="4"/>
      <c r="AJ3421" s="90"/>
      <c r="AK3421" s="4"/>
      <c r="AL3421" s="4"/>
      <c r="AM3421" s="4"/>
      <c r="AN3421" s="4"/>
    </row>
    <row r="3422" spans="1:40" x14ac:dyDescent="0.2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90"/>
      <c r="AH3422" s="4"/>
      <c r="AI3422" s="4"/>
      <c r="AJ3422" s="90"/>
      <c r="AK3422" s="4"/>
      <c r="AL3422" s="4"/>
      <c r="AM3422" s="4"/>
      <c r="AN3422" s="4"/>
    </row>
    <row r="3423" spans="1:40" x14ac:dyDescent="0.2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90"/>
      <c r="AH3423" s="4"/>
      <c r="AI3423" s="4"/>
      <c r="AJ3423" s="90"/>
      <c r="AK3423" s="4"/>
      <c r="AL3423" s="4"/>
      <c r="AM3423" s="4"/>
      <c r="AN3423" s="4"/>
    </row>
    <row r="3424" spans="1:40" x14ac:dyDescent="0.2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90"/>
      <c r="AH3424" s="4"/>
      <c r="AI3424" s="4"/>
      <c r="AJ3424" s="90"/>
      <c r="AK3424" s="4"/>
      <c r="AL3424" s="4"/>
      <c r="AM3424" s="4"/>
      <c r="AN3424" s="4"/>
    </row>
    <row r="3425" spans="1:40" x14ac:dyDescent="0.2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90"/>
      <c r="AH3425" s="4"/>
      <c r="AI3425" s="4"/>
      <c r="AJ3425" s="90"/>
      <c r="AK3425" s="4"/>
      <c r="AL3425" s="4"/>
      <c r="AM3425" s="4"/>
      <c r="AN3425" s="4"/>
    </row>
    <row r="3426" spans="1:40" x14ac:dyDescent="0.2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90"/>
      <c r="AH3426" s="4"/>
      <c r="AI3426" s="4"/>
      <c r="AJ3426" s="90"/>
      <c r="AK3426" s="4"/>
      <c r="AL3426" s="4"/>
      <c r="AM3426" s="4"/>
      <c r="AN3426" s="4"/>
    </row>
    <row r="3427" spans="1:40" x14ac:dyDescent="0.2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90"/>
      <c r="AH3427" s="4"/>
      <c r="AI3427" s="4"/>
      <c r="AJ3427" s="90"/>
      <c r="AK3427" s="4"/>
      <c r="AL3427" s="4"/>
      <c r="AM3427" s="4"/>
      <c r="AN3427" s="4"/>
    </row>
    <row r="3428" spans="1:40" x14ac:dyDescent="0.2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90"/>
      <c r="AH3428" s="4"/>
      <c r="AI3428" s="4"/>
      <c r="AJ3428" s="90"/>
      <c r="AK3428" s="4"/>
      <c r="AL3428" s="4"/>
      <c r="AM3428" s="4"/>
      <c r="AN3428" s="4"/>
    </row>
    <row r="3429" spans="1:40" x14ac:dyDescent="0.2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90"/>
      <c r="AH3429" s="4"/>
      <c r="AI3429" s="4"/>
      <c r="AJ3429" s="90"/>
      <c r="AK3429" s="4"/>
      <c r="AL3429" s="4"/>
      <c r="AM3429" s="4"/>
      <c r="AN3429" s="4"/>
    </row>
    <row r="3430" spans="1:40" x14ac:dyDescent="0.2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90"/>
      <c r="AH3430" s="4"/>
      <c r="AI3430" s="4"/>
      <c r="AJ3430" s="90"/>
      <c r="AK3430" s="4"/>
      <c r="AL3430" s="4"/>
      <c r="AM3430" s="4"/>
      <c r="AN3430" s="4"/>
    </row>
    <row r="3431" spans="1:40" x14ac:dyDescent="0.2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90"/>
      <c r="AH3431" s="4"/>
      <c r="AI3431" s="4"/>
      <c r="AJ3431" s="90"/>
      <c r="AK3431" s="4"/>
      <c r="AL3431" s="4"/>
      <c r="AM3431" s="4"/>
      <c r="AN3431" s="4"/>
    </row>
    <row r="3432" spans="1:40" x14ac:dyDescent="0.2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90"/>
      <c r="AH3432" s="4"/>
      <c r="AI3432" s="4"/>
      <c r="AJ3432" s="90"/>
      <c r="AK3432" s="4"/>
      <c r="AL3432" s="4"/>
      <c r="AM3432" s="4"/>
      <c r="AN3432" s="4"/>
    </row>
    <row r="3433" spans="1:40" x14ac:dyDescent="0.2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90"/>
      <c r="AH3433" s="4"/>
      <c r="AI3433" s="4"/>
      <c r="AJ3433" s="90"/>
      <c r="AK3433" s="4"/>
      <c r="AL3433" s="4"/>
      <c r="AM3433" s="4"/>
      <c r="AN3433" s="4"/>
    </row>
    <row r="3434" spans="1:40" x14ac:dyDescent="0.2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90"/>
      <c r="AH3434" s="4"/>
      <c r="AI3434" s="4"/>
      <c r="AJ3434" s="90"/>
      <c r="AK3434" s="4"/>
      <c r="AL3434" s="4"/>
      <c r="AM3434" s="4"/>
      <c r="AN3434" s="4"/>
    </row>
    <row r="3435" spans="1:40" x14ac:dyDescent="0.2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90"/>
      <c r="AH3435" s="4"/>
      <c r="AI3435" s="4"/>
      <c r="AJ3435" s="90"/>
      <c r="AK3435" s="4"/>
      <c r="AL3435" s="4"/>
      <c r="AM3435" s="4"/>
      <c r="AN3435" s="4"/>
    </row>
    <row r="3436" spans="1:40" x14ac:dyDescent="0.2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90"/>
      <c r="AH3436" s="4"/>
      <c r="AI3436" s="4"/>
      <c r="AJ3436" s="90"/>
      <c r="AK3436" s="4"/>
      <c r="AL3436" s="4"/>
      <c r="AM3436" s="4"/>
      <c r="AN3436" s="4"/>
    </row>
    <row r="3437" spans="1:40" x14ac:dyDescent="0.2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90"/>
      <c r="AH3437" s="4"/>
      <c r="AI3437" s="4"/>
      <c r="AJ3437" s="90"/>
      <c r="AK3437" s="4"/>
      <c r="AL3437" s="4"/>
      <c r="AM3437" s="4"/>
      <c r="AN3437" s="4"/>
    </row>
    <row r="3438" spans="1:40" x14ac:dyDescent="0.2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90"/>
      <c r="AH3438" s="4"/>
      <c r="AI3438" s="4"/>
      <c r="AJ3438" s="90"/>
      <c r="AK3438" s="4"/>
      <c r="AL3438" s="4"/>
      <c r="AM3438" s="4"/>
      <c r="AN3438" s="4"/>
    </row>
    <row r="3439" spans="1:40" x14ac:dyDescent="0.2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90"/>
      <c r="AH3439" s="4"/>
      <c r="AI3439" s="4"/>
      <c r="AJ3439" s="90"/>
      <c r="AK3439" s="4"/>
      <c r="AL3439" s="4"/>
      <c r="AM3439" s="4"/>
      <c r="AN3439" s="4"/>
    </row>
    <row r="3440" spans="1:40" x14ac:dyDescent="0.2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90"/>
      <c r="AH3440" s="4"/>
      <c r="AI3440" s="4"/>
      <c r="AJ3440" s="90"/>
      <c r="AK3440" s="4"/>
      <c r="AL3440" s="4"/>
      <c r="AM3440" s="4"/>
      <c r="AN3440" s="4"/>
    </row>
    <row r="3441" spans="1:40" x14ac:dyDescent="0.2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90"/>
      <c r="AH3441" s="4"/>
      <c r="AI3441" s="4"/>
      <c r="AJ3441" s="90"/>
      <c r="AK3441" s="4"/>
      <c r="AL3441" s="4"/>
      <c r="AM3441" s="4"/>
      <c r="AN3441" s="4"/>
    </row>
    <row r="3442" spans="1:40" x14ac:dyDescent="0.2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90"/>
      <c r="AH3442" s="4"/>
      <c r="AI3442" s="4"/>
      <c r="AJ3442" s="90"/>
      <c r="AK3442" s="4"/>
      <c r="AL3442" s="4"/>
      <c r="AM3442" s="4"/>
      <c r="AN3442" s="4"/>
    </row>
    <row r="3443" spans="1:40" x14ac:dyDescent="0.2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90"/>
      <c r="AH3443" s="4"/>
      <c r="AI3443" s="4"/>
      <c r="AJ3443" s="90"/>
      <c r="AK3443" s="4"/>
      <c r="AL3443" s="4"/>
      <c r="AM3443" s="4"/>
      <c r="AN3443" s="4"/>
    </row>
    <row r="3444" spans="1:40" x14ac:dyDescent="0.2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90"/>
      <c r="AH3444" s="4"/>
      <c r="AI3444" s="4"/>
      <c r="AJ3444" s="90"/>
      <c r="AK3444" s="4"/>
      <c r="AL3444" s="4"/>
      <c r="AM3444" s="4"/>
      <c r="AN3444" s="4"/>
    </row>
    <row r="3445" spans="1:40" x14ac:dyDescent="0.2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90"/>
      <c r="AH3445" s="4"/>
      <c r="AI3445" s="4"/>
      <c r="AJ3445" s="90"/>
      <c r="AK3445" s="4"/>
      <c r="AL3445" s="4"/>
      <c r="AM3445" s="4"/>
      <c r="AN3445" s="4"/>
    </row>
    <row r="3446" spans="1:40" x14ac:dyDescent="0.2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90"/>
      <c r="AH3446" s="4"/>
      <c r="AI3446" s="4"/>
      <c r="AJ3446" s="90"/>
      <c r="AK3446" s="4"/>
      <c r="AL3446" s="4"/>
      <c r="AM3446" s="4"/>
      <c r="AN3446" s="4"/>
    </row>
    <row r="3447" spans="1:40" x14ac:dyDescent="0.2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90"/>
      <c r="AH3447" s="4"/>
      <c r="AI3447" s="4"/>
      <c r="AJ3447" s="90"/>
      <c r="AK3447" s="4"/>
      <c r="AL3447" s="4"/>
      <c r="AM3447" s="4"/>
      <c r="AN3447" s="4"/>
    </row>
    <row r="3448" spans="1:40" x14ac:dyDescent="0.2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90"/>
      <c r="AH3448" s="4"/>
      <c r="AI3448" s="4"/>
      <c r="AJ3448" s="90"/>
      <c r="AK3448" s="4"/>
      <c r="AL3448" s="4"/>
      <c r="AM3448" s="4"/>
      <c r="AN3448" s="4"/>
    </row>
    <row r="3449" spans="1:40" x14ac:dyDescent="0.2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90"/>
      <c r="AH3449" s="4"/>
      <c r="AI3449" s="4"/>
      <c r="AJ3449" s="90"/>
      <c r="AK3449" s="4"/>
      <c r="AL3449" s="4"/>
      <c r="AM3449" s="4"/>
      <c r="AN3449" s="4"/>
    </row>
    <row r="3450" spans="1:40" x14ac:dyDescent="0.2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90"/>
      <c r="AH3450" s="4"/>
      <c r="AI3450" s="4"/>
      <c r="AJ3450" s="90"/>
      <c r="AK3450" s="4"/>
      <c r="AL3450" s="4"/>
      <c r="AM3450" s="4"/>
      <c r="AN3450" s="4"/>
    </row>
    <row r="3451" spans="1:40" x14ac:dyDescent="0.2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90"/>
      <c r="AH3451" s="4"/>
      <c r="AI3451" s="4"/>
      <c r="AJ3451" s="90"/>
      <c r="AK3451" s="4"/>
      <c r="AL3451" s="4"/>
      <c r="AM3451" s="4"/>
      <c r="AN3451" s="4"/>
    </row>
    <row r="3452" spans="1:40" x14ac:dyDescent="0.2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90"/>
      <c r="AH3452" s="4"/>
      <c r="AI3452" s="4"/>
      <c r="AJ3452" s="90"/>
      <c r="AK3452" s="4"/>
      <c r="AL3452" s="4"/>
      <c r="AM3452" s="4"/>
      <c r="AN3452" s="4"/>
    </row>
    <row r="3453" spans="1:40" x14ac:dyDescent="0.2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90"/>
      <c r="AH3453" s="4"/>
      <c r="AI3453" s="4"/>
      <c r="AJ3453" s="90"/>
      <c r="AK3453" s="4"/>
      <c r="AL3453" s="4"/>
      <c r="AM3453" s="4"/>
      <c r="AN3453" s="4"/>
    </row>
    <row r="3454" spans="1:40" x14ac:dyDescent="0.2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90"/>
      <c r="AH3454" s="4"/>
      <c r="AI3454" s="4"/>
      <c r="AJ3454" s="90"/>
      <c r="AK3454" s="4"/>
      <c r="AL3454" s="4"/>
      <c r="AM3454" s="4"/>
      <c r="AN3454" s="4"/>
    </row>
    <row r="3455" spans="1:40" x14ac:dyDescent="0.2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90"/>
      <c r="AH3455" s="4"/>
      <c r="AI3455" s="4"/>
      <c r="AJ3455" s="90"/>
      <c r="AK3455" s="4"/>
      <c r="AL3455" s="4"/>
      <c r="AM3455" s="4"/>
      <c r="AN3455" s="4"/>
    </row>
    <row r="3456" spans="1:40" x14ac:dyDescent="0.2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90"/>
      <c r="AH3456" s="4"/>
      <c r="AI3456" s="4"/>
      <c r="AJ3456" s="90"/>
      <c r="AK3456" s="4"/>
      <c r="AL3456" s="4"/>
      <c r="AM3456" s="4"/>
      <c r="AN3456" s="4"/>
    </row>
    <row r="3457" spans="1:40" x14ac:dyDescent="0.2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90"/>
      <c r="AH3457" s="4"/>
      <c r="AI3457" s="4"/>
      <c r="AJ3457" s="90"/>
      <c r="AK3457" s="4"/>
      <c r="AL3457" s="4"/>
      <c r="AM3457" s="4"/>
      <c r="AN3457" s="4"/>
    </row>
    <row r="3458" spans="1:40" x14ac:dyDescent="0.2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90"/>
      <c r="AH3458" s="4"/>
      <c r="AI3458" s="4"/>
      <c r="AJ3458" s="90"/>
      <c r="AK3458" s="4"/>
      <c r="AL3458" s="4"/>
      <c r="AM3458" s="4"/>
      <c r="AN3458" s="4"/>
    </row>
    <row r="3459" spans="1:40" x14ac:dyDescent="0.2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90"/>
      <c r="AH3459" s="4"/>
      <c r="AI3459" s="4"/>
      <c r="AJ3459" s="90"/>
      <c r="AK3459" s="4"/>
      <c r="AL3459" s="4"/>
      <c r="AM3459" s="4"/>
      <c r="AN3459" s="4"/>
    </row>
    <row r="3460" spans="1:40" x14ac:dyDescent="0.2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90"/>
      <c r="AH3460" s="4"/>
      <c r="AI3460" s="4"/>
      <c r="AJ3460" s="90"/>
      <c r="AK3460" s="4"/>
      <c r="AL3460" s="4"/>
      <c r="AM3460" s="4"/>
      <c r="AN3460" s="4"/>
    </row>
    <row r="3461" spans="1:40" x14ac:dyDescent="0.2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90"/>
      <c r="AH3461" s="4"/>
      <c r="AI3461" s="4"/>
      <c r="AJ3461" s="90"/>
      <c r="AK3461" s="4"/>
      <c r="AL3461" s="4"/>
      <c r="AM3461" s="4"/>
      <c r="AN3461" s="4"/>
    </row>
    <row r="3462" spans="1:40" x14ac:dyDescent="0.2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90"/>
      <c r="AH3462" s="4"/>
      <c r="AI3462" s="4"/>
      <c r="AJ3462" s="90"/>
      <c r="AK3462" s="4"/>
      <c r="AL3462" s="4"/>
      <c r="AM3462" s="4"/>
      <c r="AN3462" s="4"/>
    </row>
    <row r="3463" spans="1:40" x14ac:dyDescent="0.2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90"/>
      <c r="AH3463" s="4"/>
      <c r="AI3463" s="4"/>
      <c r="AJ3463" s="90"/>
      <c r="AK3463" s="4"/>
      <c r="AL3463" s="4"/>
      <c r="AM3463" s="4"/>
      <c r="AN3463" s="4"/>
    </row>
    <row r="3464" spans="1:40" x14ac:dyDescent="0.2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90"/>
      <c r="AH3464" s="4"/>
      <c r="AI3464" s="4"/>
      <c r="AJ3464" s="90"/>
      <c r="AK3464" s="4"/>
      <c r="AL3464" s="4"/>
      <c r="AM3464" s="4"/>
      <c r="AN3464" s="4"/>
    </row>
    <row r="3465" spans="1:40" x14ac:dyDescent="0.2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90"/>
      <c r="AH3465" s="4"/>
      <c r="AI3465" s="4"/>
      <c r="AJ3465" s="90"/>
      <c r="AK3465" s="4"/>
      <c r="AL3465" s="4"/>
      <c r="AM3465" s="4"/>
      <c r="AN3465" s="4"/>
    </row>
    <row r="3466" spans="1:40" x14ac:dyDescent="0.2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90"/>
      <c r="AH3466" s="4"/>
      <c r="AI3466" s="4"/>
      <c r="AJ3466" s="90"/>
      <c r="AK3466" s="4"/>
      <c r="AL3466" s="4"/>
      <c r="AM3466" s="4"/>
      <c r="AN3466" s="4"/>
    </row>
    <row r="3467" spans="1:40" x14ac:dyDescent="0.2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90"/>
      <c r="AH3467" s="4"/>
      <c r="AI3467" s="4"/>
      <c r="AJ3467" s="90"/>
      <c r="AK3467" s="4"/>
      <c r="AL3467" s="4"/>
      <c r="AM3467" s="4"/>
      <c r="AN3467" s="4"/>
    </row>
    <row r="3468" spans="1:40" x14ac:dyDescent="0.2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90"/>
      <c r="AH3468" s="4"/>
      <c r="AI3468" s="4"/>
      <c r="AJ3468" s="90"/>
      <c r="AK3468" s="4"/>
      <c r="AL3468" s="4"/>
      <c r="AM3468" s="4"/>
      <c r="AN3468" s="4"/>
    </row>
    <row r="3469" spans="1:40" x14ac:dyDescent="0.2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90"/>
      <c r="AH3469" s="4"/>
      <c r="AI3469" s="4"/>
      <c r="AJ3469" s="90"/>
      <c r="AK3469" s="4"/>
      <c r="AL3469" s="4"/>
      <c r="AM3469" s="4"/>
      <c r="AN3469" s="4"/>
    </row>
    <row r="3470" spans="1:40" x14ac:dyDescent="0.2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90"/>
      <c r="AH3470" s="4"/>
      <c r="AI3470" s="4"/>
      <c r="AJ3470" s="90"/>
      <c r="AK3470" s="4"/>
      <c r="AL3470" s="4"/>
      <c r="AM3470" s="4"/>
      <c r="AN3470" s="4"/>
    </row>
    <row r="3471" spans="1:40" x14ac:dyDescent="0.2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90"/>
      <c r="AH3471" s="4"/>
      <c r="AI3471" s="4"/>
      <c r="AJ3471" s="90"/>
      <c r="AK3471" s="4"/>
      <c r="AL3471" s="4"/>
      <c r="AM3471" s="4"/>
      <c r="AN3471" s="4"/>
    </row>
    <row r="3472" spans="1:40" x14ac:dyDescent="0.2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90"/>
      <c r="AH3472" s="4"/>
      <c r="AI3472" s="4"/>
      <c r="AJ3472" s="90"/>
      <c r="AK3472" s="4"/>
      <c r="AL3472" s="4"/>
      <c r="AM3472" s="4"/>
      <c r="AN3472" s="4"/>
    </row>
    <row r="3473" spans="1:40" x14ac:dyDescent="0.2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90"/>
      <c r="AH3473" s="4"/>
      <c r="AI3473" s="4"/>
      <c r="AJ3473" s="90"/>
      <c r="AK3473" s="4"/>
      <c r="AL3473" s="4"/>
      <c r="AM3473" s="4"/>
      <c r="AN3473" s="4"/>
    </row>
    <row r="3474" spans="1:40" x14ac:dyDescent="0.2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90"/>
      <c r="AH3474" s="4"/>
      <c r="AI3474" s="4"/>
      <c r="AJ3474" s="90"/>
      <c r="AK3474" s="4"/>
      <c r="AL3474" s="4"/>
      <c r="AM3474" s="4"/>
      <c r="AN3474" s="4"/>
    </row>
    <row r="3475" spans="1:40" x14ac:dyDescent="0.2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90"/>
      <c r="AH3475" s="4"/>
      <c r="AI3475" s="4"/>
      <c r="AJ3475" s="90"/>
      <c r="AK3475" s="4"/>
      <c r="AL3475" s="4"/>
      <c r="AM3475" s="4"/>
      <c r="AN3475" s="4"/>
    </row>
    <row r="3476" spans="1:40" x14ac:dyDescent="0.2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90"/>
      <c r="AH3476" s="4"/>
      <c r="AI3476" s="4"/>
      <c r="AJ3476" s="90"/>
      <c r="AK3476" s="4"/>
      <c r="AL3476" s="4"/>
      <c r="AM3476" s="4"/>
      <c r="AN3476" s="4"/>
    </row>
    <row r="3477" spans="1:40" x14ac:dyDescent="0.2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90"/>
      <c r="AH3477" s="4"/>
      <c r="AI3477" s="4"/>
      <c r="AJ3477" s="90"/>
      <c r="AK3477" s="4"/>
      <c r="AL3477" s="4"/>
      <c r="AM3477" s="4"/>
      <c r="AN3477" s="4"/>
    </row>
    <row r="3478" spans="1:40" x14ac:dyDescent="0.2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90"/>
      <c r="AH3478" s="4"/>
      <c r="AI3478" s="4"/>
      <c r="AJ3478" s="90"/>
      <c r="AK3478" s="4"/>
      <c r="AL3478" s="4"/>
      <c r="AM3478" s="4"/>
      <c r="AN3478" s="4"/>
    </row>
    <row r="3479" spans="1:40" x14ac:dyDescent="0.2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90"/>
      <c r="AH3479" s="4"/>
      <c r="AI3479" s="4"/>
      <c r="AJ3479" s="90"/>
      <c r="AK3479" s="4"/>
      <c r="AL3479" s="4"/>
      <c r="AM3479" s="4"/>
      <c r="AN3479" s="4"/>
    </row>
    <row r="3480" spans="1:40" x14ac:dyDescent="0.2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90"/>
      <c r="AH3480" s="4"/>
      <c r="AI3480" s="4"/>
      <c r="AJ3480" s="90"/>
      <c r="AK3480" s="4"/>
      <c r="AL3480" s="4"/>
      <c r="AM3480" s="4"/>
      <c r="AN3480" s="4"/>
    </row>
    <row r="3481" spans="1:40" x14ac:dyDescent="0.2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90"/>
      <c r="AH3481" s="4"/>
      <c r="AI3481" s="4"/>
      <c r="AJ3481" s="90"/>
      <c r="AK3481" s="4"/>
      <c r="AL3481" s="4"/>
      <c r="AM3481" s="4"/>
      <c r="AN3481" s="4"/>
    </row>
    <row r="3482" spans="1:40" x14ac:dyDescent="0.2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90"/>
      <c r="AH3482" s="4"/>
      <c r="AI3482" s="4"/>
      <c r="AJ3482" s="90"/>
      <c r="AK3482" s="4"/>
      <c r="AL3482" s="4"/>
      <c r="AM3482" s="4"/>
      <c r="AN3482" s="4"/>
    </row>
    <row r="3483" spans="1:40" x14ac:dyDescent="0.2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90"/>
      <c r="AH3483" s="4"/>
      <c r="AI3483" s="4"/>
      <c r="AJ3483" s="90"/>
      <c r="AK3483" s="4"/>
      <c r="AL3483" s="4"/>
      <c r="AM3483" s="4"/>
      <c r="AN3483" s="4"/>
    </row>
    <row r="3484" spans="1:40" x14ac:dyDescent="0.2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90"/>
      <c r="AH3484" s="4"/>
      <c r="AI3484" s="4"/>
      <c r="AJ3484" s="90"/>
      <c r="AK3484" s="4"/>
      <c r="AL3484" s="4"/>
      <c r="AM3484" s="4"/>
      <c r="AN3484" s="4"/>
    </row>
    <row r="3485" spans="1:40" x14ac:dyDescent="0.2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90"/>
      <c r="AH3485" s="4"/>
      <c r="AI3485" s="4"/>
      <c r="AJ3485" s="90"/>
      <c r="AK3485" s="4"/>
      <c r="AL3485" s="4"/>
      <c r="AM3485" s="4"/>
      <c r="AN3485" s="4"/>
    </row>
    <row r="3486" spans="1:40" x14ac:dyDescent="0.2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90"/>
      <c r="AH3486" s="4"/>
      <c r="AI3486" s="4"/>
      <c r="AJ3486" s="90"/>
      <c r="AK3486" s="4"/>
      <c r="AL3486" s="4"/>
      <c r="AM3486" s="4"/>
      <c r="AN3486" s="4"/>
    </row>
    <row r="3487" spans="1:40" x14ac:dyDescent="0.2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90"/>
      <c r="AH3487" s="4"/>
      <c r="AI3487" s="4"/>
      <c r="AJ3487" s="90"/>
      <c r="AK3487" s="4"/>
      <c r="AL3487" s="4"/>
      <c r="AM3487" s="4"/>
      <c r="AN3487" s="4"/>
    </row>
    <row r="3488" spans="1:40" x14ac:dyDescent="0.2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90"/>
      <c r="AH3488" s="4"/>
      <c r="AI3488" s="4"/>
      <c r="AJ3488" s="90"/>
      <c r="AK3488" s="4"/>
      <c r="AL3488" s="4"/>
      <c r="AM3488" s="4"/>
      <c r="AN3488" s="4"/>
    </row>
    <row r="3489" spans="1:40" x14ac:dyDescent="0.2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90"/>
      <c r="AH3489" s="4"/>
      <c r="AI3489" s="4"/>
      <c r="AJ3489" s="90"/>
      <c r="AK3489" s="4"/>
      <c r="AL3489" s="4"/>
      <c r="AM3489" s="4"/>
      <c r="AN3489" s="4"/>
    </row>
    <row r="3490" spans="1:40" x14ac:dyDescent="0.2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90"/>
      <c r="AH3490" s="4"/>
      <c r="AI3490" s="4"/>
      <c r="AJ3490" s="90"/>
      <c r="AK3490" s="4"/>
      <c r="AL3490" s="4"/>
      <c r="AM3490" s="4"/>
      <c r="AN3490" s="4"/>
    </row>
    <row r="3491" spans="1:40" x14ac:dyDescent="0.2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90"/>
      <c r="AH3491" s="4"/>
      <c r="AI3491" s="4"/>
      <c r="AJ3491" s="90"/>
      <c r="AK3491" s="4"/>
      <c r="AL3491" s="4"/>
      <c r="AM3491" s="4"/>
      <c r="AN3491" s="4"/>
    </row>
    <row r="3492" spans="1:40" x14ac:dyDescent="0.2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90"/>
      <c r="AH3492" s="4"/>
      <c r="AI3492" s="4"/>
      <c r="AJ3492" s="90"/>
      <c r="AK3492" s="4"/>
      <c r="AL3492" s="4"/>
      <c r="AM3492" s="4"/>
      <c r="AN3492" s="4"/>
    </row>
    <row r="3493" spans="1:40" x14ac:dyDescent="0.2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90"/>
      <c r="AH3493" s="4"/>
      <c r="AI3493" s="4"/>
      <c r="AJ3493" s="90"/>
      <c r="AK3493" s="4"/>
      <c r="AL3493" s="4"/>
      <c r="AM3493" s="4"/>
      <c r="AN3493" s="4"/>
    </row>
    <row r="3494" spans="1:40" x14ac:dyDescent="0.2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90"/>
      <c r="AH3494" s="4"/>
      <c r="AI3494" s="4"/>
      <c r="AJ3494" s="90"/>
      <c r="AK3494" s="4"/>
      <c r="AL3494" s="4"/>
      <c r="AM3494" s="4"/>
      <c r="AN3494" s="4"/>
    </row>
    <row r="3495" spans="1:40" x14ac:dyDescent="0.2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90"/>
      <c r="AH3495" s="4"/>
      <c r="AI3495" s="4"/>
      <c r="AJ3495" s="90"/>
      <c r="AK3495" s="4"/>
      <c r="AL3495" s="4"/>
      <c r="AM3495" s="4"/>
      <c r="AN3495" s="4"/>
    </row>
    <row r="3496" spans="1:40" x14ac:dyDescent="0.2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90"/>
      <c r="AH3496" s="4"/>
      <c r="AI3496" s="4"/>
      <c r="AJ3496" s="90"/>
      <c r="AK3496" s="4"/>
      <c r="AL3496" s="4"/>
      <c r="AM3496" s="4"/>
      <c r="AN3496" s="4"/>
    </row>
    <row r="3497" spans="1:40" x14ac:dyDescent="0.2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90"/>
      <c r="AH3497" s="4"/>
      <c r="AI3497" s="4"/>
      <c r="AJ3497" s="90"/>
      <c r="AK3497" s="4"/>
      <c r="AL3497" s="4"/>
      <c r="AM3497" s="4"/>
      <c r="AN3497" s="4"/>
    </row>
    <row r="3498" spans="1:40" x14ac:dyDescent="0.2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90"/>
      <c r="AH3498" s="4"/>
      <c r="AI3498" s="4"/>
      <c r="AJ3498" s="90"/>
      <c r="AK3498" s="4"/>
      <c r="AL3498" s="4"/>
      <c r="AM3498" s="4"/>
      <c r="AN3498" s="4"/>
    </row>
    <row r="3499" spans="1:40" x14ac:dyDescent="0.2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90"/>
      <c r="AH3499" s="4"/>
      <c r="AI3499" s="4"/>
      <c r="AJ3499" s="90"/>
      <c r="AK3499" s="4"/>
      <c r="AL3499" s="4"/>
      <c r="AM3499" s="4"/>
      <c r="AN3499" s="4"/>
    </row>
    <row r="3500" spans="1:40" x14ac:dyDescent="0.2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90"/>
      <c r="AH3500" s="4"/>
      <c r="AI3500" s="4"/>
      <c r="AJ3500" s="90"/>
      <c r="AK3500" s="4"/>
      <c r="AL3500" s="4"/>
      <c r="AM3500" s="4"/>
      <c r="AN3500" s="4"/>
    </row>
    <row r="3501" spans="1:40" x14ac:dyDescent="0.2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90"/>
      <c r="AH3501" s="4"/>
      <c r="AI3501" s="4"/>
      <c r="AJ3501" s="90"/>
      <c r="AK3501" s="4"/>
      <c r="AL3501" s="4"/>
      <c r="AM3501" s="4"/>
      <c r="AN3501" s="4"/>
    </row>
    <row r="3502" spans="1:40" x14ac:dyDescent="0.2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90"/>
      <c r="AH3502" s="4"/>
      <c r="AI3502" s="4"/>
      <c r="AJ3502" s="90"/>
      <c r="AK3502" s="4"/>
      <c r="AL3502" s="4"/>
      <c r="AM3502" s="4"/>
      <c r="AN3502" s="4"/>
    </row>
    <row r="3503" spans="1:40" x14ac:dyDescent="0.2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90"/>
      <c r="AH3503" s="4"/>
      <c r="AI3503" s="4"/>
      <c r="AJ3503" s="90"/>
      <c r="AK3503" s="4"/>
      <c r="AL3503" s="4"/>
      <c r="AM3503" s="4"/>
      <c r="AN3503" s="4"/>
    </row>
    <row r="3504" spans="1:40" x14ac:dyDescent="0.2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90"/>
      <c r="AH3504" s="4"/>
      <c r="AI3504" s="4"/>
      <c r="AJ3504" s="90"/>
      <c r="AK3504" s="4"/>
      <c r="AL3504" s="4"/>
      <c r="AM3504" s="4"/>
      <c r="AN3504" s="4"/>
    </row>
    <row r="3505" spans="1:40" x14ac:dyDescent="0.2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90"/>
      <c r="AH3505" s="4"/>
      <c r="AI3505" s="4"/>
      <c r="AJ3505" s="90"/>
      <c r="AK3505" s="4"/>
      <c r="AL3505" s="4"/>
      <c r="AM3505" s="4"/>
      <c r="AN3505" s="4"/>
    </row>
    <row r="3506" spans="1:40" x14ac:dyDescent="0.2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90"/>
      <c r="AH3506" s="4"/>
      <c r="AI3506" s="4"/>
      <c r="AJ3506" s="90"/>
      <c r="AK3506" s="4"/>
      <c r="AL3506" s="4"/>
      <c r="AM3506" s="4"/>
      <c r="AN3506" s="4"/>
    </row>
    <row r="3507" spans="1:40" x14ac:dyDescent="0.2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90"/>
      <c r="AH3507" s="4"/>
      <c r="AI3507" s="4"/>
      <c r="AJ3507" s="90"/>
      <c r="AK3507" s="4"/>
      <c r="AL3507" s="4"/>
      <c r="AM3507" s="4"/>
      <c r="AN3507" s="4"/>
    </row>
    <row r="3508" spans="1:40" x14ac:dyDescent="0.2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90"/>
      <c r="AH3508" s="4"/>
      <c r="AI3508" s="4"/>
      <c r="AJ3508" s="90"/>
      <c r="AK3508" s="4"/>
      <c r="AL3508" s="4"/>
      <c r="AM3508" s="4"/>
      <c r="AN3508" s="4"/>
    </row>
    <row r="3509" spans="1:40" x14ac:dyDescent="0.2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90"/>
      <c r="AH3509" s="4"/>
      <c r="AI3509" s="4"/>
      <c r="AJ3509" s="90"/>
      <c r="AK3509" s="4"/>
      <c r="AL3509" s="4"/>
      <c r="AM3509" s="4"/>
      <c r="AN3509" s="4"/>
    </row>
    <row r="3510" spans="1:40" x14ac:dyDescent="0.2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90"/>
      <c r="AH3510" s="4"/>
      <c r="AI3510" s="4"/>
      <c r="AJ3510" s="90"/>
      <c r="AK3510" s="4"/>
      <c r="AL3510" s="4"/>
      <c r="AM3510" s="4"/>
      <c r="AN3510" s="4"/>
    </row>
    <row r="3511" spans="1:40" x14ac:dyDescent="0.2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90"/>
      <c r="AH3511" s="4"/>
      <c r="AI3511" s="4"/>
      <c r="AJ3511" s="90"/>
      <c r="AK3511" s="4"/>
      <c r="AL3511" s="4"/>
      <c r="AM3511" s="4"/>
      <c r="AN3511" s="4"/>
    </row>
    <row r="3512" spans="1:40" x14ac:dyDescent="0.2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90"/>
      <c r="AH3512" s="4"/>
      <c r="AI3512" s="4"/>
      <c r="AJ3512" s="90"/>
      <c r="AK3512" s="4"/>
      <c r="AL3512" s="4"/>
      <c r="AM3512" s="4"/>
      <c r="AN3512" s="4"/>
    </row>
    <row r="3513" spans="1:40" x14ac:dyDescent="0.2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90"/>
      <c r="AH3513" s="4"/>
      <c r="AI3513" s="4"/>
      <c r="AJ3513" s="90"/>
      <c r="AK3513" s="4"/>
      <c r="AL3513" s="4"/>
      <c r="AM3513" s="4"/>
      <c r="AN3513" s="4"/>
    </row>
    <row r="3514" spans="1:40" x14ac:dyDescent="0.2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90"/>
      <c r="AH3514" s="4"/>
      <c r="AI3514" s="4"/>
      <c r="AJ3514" s="90"/>
      <c r="AK3514" s="4"/>
      <c r="AL3514" s="4"/>
      <c r="AM3514" s="4"/>
      <c r="AN3514" s="4"/>
    </row>
    <row r="3515" spans="1:40" x14ac:dyDescent="0.2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90"/>
      <c r="AH3515" s="4"/>
      <c r="AI3515" s="4"/>
      <c r="AJ3515" s="90"/>
      <c r="AK3515" s="4"/>
      <c r="AL3515" s="4"/>
      <c r="AM3515" s="4"/>
      <c r="AN3515" s="4"/>
    </row>
    <row r="3516" spans="1:40" x14ac:dyDescent="0.2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90"/>
      <c r="AH3516" s="4"/>
      <c r="AI3516" s="4"/>
      <c r="AJ3516" s="90"/>
      <c r="AK3516" s="4"/>
      <c r="AL3516" s="4"/>
      <c r="AM3516" s="4"/>
      <c r="AN3516" s="4"/>
    </row>
    <row r="3517" spans="1:40" x14ac:dyDescent="0.2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90"/>
      <c r="AH3517" s="4"/>
      <c r="AI3517" s="4"/>
      <c r="AJ3517" s="90"/>
      <c r="AK3517" s="4"/>
      <c r="AL3517" s="4"/>
      <c r="AM3517" s="4"/>
      <c r="AN3517" s="4"/>
    </row>
    <row r="3518" spans="1:40" x14ac:dyDescent="0.2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90"/>
      <c r="AH3518" s="4"/>
      <c r="AI3518" s="4"/>
      <c r="AJ3518" s="90"/>
      <c r="AK3518" s="4"/>
      <c r="AL3518" s="4"/>
      <c r="AM3518" s="4"/>
      <c r="AN3518" s="4"/>
    </row>
    <row r="3519" spans="1:40" x14ac:dyDescent="0.2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90"/>
      <c r="AH3519" s="4"/>
      <c r="AI3519" s="4"/>
      <c r="AJ3519" s="90"/>
      <c r="AK3519" s="4"/>
      <c r="AL3519" s="4"/>
      <c r="AM3519" s="4"/>
      <c r="AN3519" s="4"/>
    </row>
    <row r="3520" spans="1:40" x14ac:dyDescent="0.2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90"/>
      <c r="AH3520" s="4"/>
      <c r="AI3520" s="4"/>
      <c r="AJ3520" s="90"/>
      <c r="AK3520" s="4"/>
      <c r="AL3520" s="4"/>
      <c r="AM3520" s="4"/>
      <c r="AN3520" s="4"/>
    </row>
    <row r="3521" spans="1:40" x14ac:dyDescent="0.2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90"/>
      <c r="AH3521" s="4"/>
      <c r="AI3521" s="4"/>
      <c r="AJ3521" s="90"/>
      <c r="AK3521" s="4"/>
      <c r="AL3521" s="4"/>
      <c r="AM3521" s="4"/>
      <c r="AN3521" s="4"/>
    </row>
    <row r="3522" spans="1:40" x14ac:dyDescent="0.2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90"/>
      <c r="AH3522" s="4"/>
      <c r="AI3522" s="4"/>
      <c r="AJ3522" s="90"/>
      <c r="AK3522" s="4"/>
      <c r="AL3522" s="4"/>
      <c r="AM3522" s="4"/>
      <c r="AN3522" s="4"/>
    </row>
    <row r="3523" spans="1:40" x14ac:dyDescent="0.2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90"/>
      <c r="AH3523" s="4"/>
      <c r="AI3523" s="4"/>
      <c r="AJ3523" s="90"/>
      <c r="AK3523" s="4"/>
      <c r="AL3523" s="4"/>
      <c r="AM3523" s="4"/>
      <c r="AN3523" s="4"/>
    </row>
    <row r="3524" spans="1:40" x14ac:dyDescent="0.2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90"/>
      <c r="AH3524" s="4"/>
      <c r="AI3524" s="4"/>
      <c r="AJ3524" s="90"/>
      <c r="AK3524" s="4"/>
      <c r="AL3524" s="4"/>
      <c r="AM3524" s="4"/>
      <c r="AN3524" s="4"/>
    </row>
    <row r="3525" spans="1:40" x14ac:dyDescent="0.2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90"/>
      <c r="AH3525" s="4"/>
      <c r="AI3525" s="4"/>
      <c r="AJ3525" s="90"/>
      <c r="AK3525" s="4"/>
      <c r="AL3525" s="4"/>
      <c r="AM3525" s="4"/>
      <c r="AN3525" s="4"/>
    </row>
    <row r="3526" spans="1:40" x14ac:dyDescent="0.2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90"/>
      <c r="AH3526" s="4"/>
      <c r="AI3526" s="4"/>
      <c r="AJ3526" s="90"/>
      <c r="AK3526" s="4"/>
      <c r="AL3526" s="4"/>
      <c r="AM3526" s="4"/>
      <c r="AN3526" s="4"/>
    </row>
    <row r="3527" spans="1:40" x14ac:dyDescent="0.2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90"/>
      <c r="AH3527" s="4"/>
      <c r="AI3527" s="4"/>
      <c r="AJ3527" s="90"/>
      <c r="AK3527" s="4"/>
      <c r="AL3527" s="4"/>
      <c r="AM3527" s="4"/>
      <c r="AN3527" s="4"/>
    </row>
    <row r="3528" spans="1:40" x14ac:dyDescent="0.2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90"/>
      <c r="AH3528" s="4"/>
      <c r="AI3528" s="4"/>
      <c r="AJ3528" s="90"/>
      <c r="AK3528" s="4"/>
      <c r="AL3528" s="4"/>
      <c r="AM3528" s="4"/>
      <c r="AN3528" s="4"/>
    </row>
    <row r="3529" spans="1:40" x14ac:dyDescent="0.2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90"/>
      <c r="AH3529" s="4"/>
      <c r="AI3529" s="4"/>
      <c r="AJ3529" s="90"/>
      <c r="AK3529" s="4"/>
      <c r="AL3529" s="4"/>
      <c r="AM3529" s="4"/>
      <c r="AN3529" s="4"/>
    </row>
    <row r="3530" spans="1:40" x14ac:dyDescent="0.2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90"/>
      <c r="AH3530" s="4"/>
      <c r="AI3530" s="4"/>
      <c r="AJ3530" s="90"/>
      <c r="AK3530" s="4"/>
      <c r="AL3530" s="4"/>
      <c r="AM3530" s="4"/>
      <c r="AN3530" s="4"/>
    </row>
    <row r="3531" spans="1:40" x14ac:dyDescent="0.2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90"/>
      <c r="AH3531" s="4"/>
      <c r="AI3531" s="4"/>
      <c r="AJ3531" s="90"/>
      <c r="AK3531" s="4"/>
      <c r="AL3531" s="4"/>
      <c r="AM3531" s="4"/>
      <c r="AN3531" s="4"/>
    </row>
    <row r="3532" spans="1:40" x14ac:dyDescent="0.2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90"/>
      <c r="AH3532" s="4"/>
      <c r="AI3532" s="4"/>
      <c r="AJ3532" s="90"/>
      <c r="AK3532" s="4"/>
      <c r="AL3532" s="4"/>
      <c r="AM3532" s="4"/>
      <c r="AN3532" s="4"/>
    </row>
    <row r="3533" spans="1:40" x14ac:dyDescent="0.2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90"/>
      <c r="AH3533" s="4"/>
      <c r="AI3533" s="4"/>
      <c r="AJ3533" s="90"/>
      <c r="AK3533" s="4"/>
      <c r="AL3533" s="4"/>
      <c r="AM3533" s="4"/>
      <c r="AN3533" s="4"/>
    </row>
    <row r="3534" spans="1:40" x14ac:dyDescent="0.2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90"/>
      <c r="AH3534" s="4"/>
      <c r="AI3534" s="4"/>
      <c r="AJ3534" s="90"/>
      <c r="AK3534" s="4"/>
      <c r="AL3534" s="4"/>
      <c r="AM3534" s="4"/>
      <c r="AN3534" s="4"/>
    </row>
    <row r="3535" spans="1:40" x14ac:dyDescent="0.2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90"/>
      <c r="AH3535" s="4"/>
      <c r="AI3535" s="4"/>
      <c r="AJ3535" s="90"/>
      <c r="AK3535" s="4"/>
      <c r="AL3535" s="4"/>
      <c r="AM3535" s="4"/>
      <c r="AN3535" s="4"/>
    </row>
    <row r="3536" spans="1:40" x14ac:dyDescent="0.2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90"/>
      <c r="AH3536" s="4"/>
      <c r="AI3536" s="4"/>
      <c r="AJ3536" s="90"/>
      <c r="AK3536" s="4"/>
      <c r="AL3536" s="4"/>
      <c r="AM3536" s="4"/>
      <c r="AN3536" s="4"/>
    </row>
    <row r="3537" spans="1:40" x14ac:dyDescent="0.2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90"/>
      <c r="AH3537" s="4"/>
      <c r="AI3537" s="4"/>
      <c r="AJ3537" s="90"/>
      <c r="AK3537" s="4"/>
      <c r="AL3537" s="4"/>
      <c r="AM3537" s="4"/>
      <c r="AN3537" s="4"/>
    </row>
    <row r="3538" spans="1:40" x14ac:dyDescent="0.2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90"/>
      <c r="AH3538" s="4"/>
      <c r="AI3538" s="4"/>
      <c r="AJ3538" s="90"/>
      <c r="AK3538" s="4"/>
      <c r="AL3538" s="4"/>
      <c r="AM3538" s="4"/>
      <c r="AN3538" s="4"/>
    </row>
    <row r="3539" spans="1:40" x14ac:dyDescent="0.2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90"/>
      <c r="AH3539" s="4"/>
      <c r="AI3539" s="4"/>
      <c r="AJ3539" s="90"/>
      <c r="AK3539" s="4"/>
      <c r="AL3539" s="4"/>
      <c r="AM3539" s="4"/>
      <c r="AN3539" s="4"/>
    </row>
    <row r="3540" spans="1:40" x14ac:dyDescent="0.2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90"/>
      <c r="AH3540" s="4"/>
      <c r="AI3540" s="4"/>
      <c r="AJ3540" s="90"/>
      <c r="AK3540" s="4"/>
      <c r="AL3540" s="4"/>
      <c r="AM3540" s="4"/>
      <c r="AN3540" s="4"/>
    </row>
    <row r="3541" spans="1:40" x14ac:dyDescent="0.2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90"/>
      <c r="AH3541" s="4"/>
      <c r="AI3541" s="4"/>
      <c r="AJ3541" s="90"/>
      <c r="AK3541" s="4"/>
      <c r="AL3541" s="4"/>
      <c r="AM3541" s="4"/>
      <c r="AN3541" s="4"/>
    </row>
    <row r="3542" spans="1:40" x14ac:dyDescent="0.2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90"/>
      <c r="AH3542" s="4"/>
      <c r="AI3542" s="4"/>
      <c r="AJ3542" s="90"/>
      <c r="AK3542" s="4"/>
      <c r="AL3542" s="4"/>
      <c r="AM3542" s="4"/>
      <c r="AN3542" s="4"/>
    </row>
    <row r="3543" spans="1:40" x14ac:dyDescent="0.2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90"/>
      <c r="AH3543" s="4"/>
      <c r="AI3543" s="4"/>
      <c r="AJ3543" s="90"/>
      <c r="AK3543" s="4"/>
      <c r="AL3543" s="4"/>
      <c r="AM3543" s="4"/>
      <c r="AN3543" s="4"/>
    </row>
    <row r="3544" spans="1:40" x14ac:dyDescent="0.2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90"/>
      <c r="AH3544" s="4"/>
      <c r="AI3544" s="4"/>
      <c r="AJ3544" s="90"/>
      <c r="AK3544" s="4"/>
      <c r="AL3544" s="4"/>
      <c r="AM3544" s="4"/>
      <c r="AN3544" s="4"/>
    </row>
    <row r="3545" spans="1:40" x14ac:dyDescent="0.2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90"/>
      <c r="AH3545" s="4"/>
      <c r="AI3545" s="4"/>
      <c r="AJ3545" s="90"/>
      <c r="AK3545" s="4"/>
      <c r="AL3545" s="4"/>
      <c r="AM3545" s="4"/>
      <c r="AN3545" s="4"/>
    </row>
    <row r="3546" spans="1:40" x14ac:dyDescent="0.2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90"/>
      <c r="AH3546" s="4"/>
      <c r="AI3546" s="4"/>
      <c r="AJ3546" s="90"/>
      <c r="AK3546" s="4"/>
      <c r="AL3546" s="4"/>
      <c r="AM3546" s="4"/>
      <c r="AN3546" s="4"/>
    </row>
    <row r="3547" spans="1:40" x14ac:dyDescent="0.2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90"/>
      <c r="AH3547" s="4"/>
      <c r="AI3547" s="4"/>
      <c r="AJ3547" s="90"/>
      <c r="AK3547" s="4"/>
      <c r="AL3547" s="4"/>
      <c r="AM3547" s="4"/>
      <c r="AN3547" s="4"/>
    </row>
    <row r="3548" spans="1:40" x14ac:dyDescent="0.2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90"/>
      <c r="AH3548" s="4"/>
      <c r="AI3548" s="4"/>
      <c r="AJ3548" s="90"/>
      <c r="AK3548" s="4"/>
      <c r="AL3548" s="4"/>
      <c r="AM3548" s="4"/>
      <c r="AN3548" s="4"/>
    </row>
    <row r="3549" spans="1:40" x14ac:dyDescent="0.2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90"/>
      <c r="AH3549" s="4"/>
      <c r="AI3549" s="4"/>
      <c r="AJ3549" s="90"/>
      <c r="AK3549" s="4"/>
      <c r="AL3549" s="4"/>
      <c r="AM3549" s="4"/>
      <c r="AN3549" s="4"/>
    </row>
    <row r="3550" spans="1:40" x14ac:dyDescent="0.2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90"/>
      <c r="AH3550" s="4"/>
      <c r="AI3550" s="4"/>
      <c r="AJ3550" s="90"/>
      <c r="AK3550" s="4"/>
      <c r="AL3550" s="4"/>
      <c r="AM3550" s="4"/>
      <c r="AN3550" s="4"/>
    </row>
    <row r="3551" spans="1:40" x14ac:dyDescent="0.2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90"/>
      <c r="AH3551" s="4"/>
      <c r="AI3551" s="4"/>
      <c r="AJ3551" s="90"/>
      <c r="AK3551" s="4"/>
      <c r="AL3551" s="4"/>
      <c r="AM3551" s="4"/>
      <c r="AN3551" s="4"/>
    </row>
    <row r="3552" spans="1:40" x14ac:dyDescent="0.2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90"/>
      <c r="AH3552" s="4"/>
      <c r="AI3552" s="4"/>
      <c r="AJ3552" s="90"/>
      <c r="AK3552" s="4"/>
      <c r="AL3552" s="4"/>
      <c r="AM3552" s="4"/>
      <c r="AN3552" s="4"/>
    </row>
    <row r="3553" spans="1:40" x14ac:dyDescent="0.2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90"/>
      <c r="AH3553" s="4"/>
      <c r="AI3553" s="4"/>
      <c r="AJ3553" s="90"/>
      <c r="AK3553" s="4"/>
      <c r="AL3553" s="4"/>
      <c r="AM3553" s="4"/>
      <c r="AN3553" s="4"/>
    </row>
    <row r="3554" spans="1:40" x14ac:dyDescent="0.2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90"/>
      <c r="AH3554" s="4"/>
      <c r="AI3554" s="4"/>
      <c r="AJ3554" s="90"/>
      <c r="AK3554" s="4"/>
      <c r="AL3554" s="4"/>
      <c r="AM3554" s="4"/>
      <c r="AN3554" s="4"/>
    </row>
    <row r="3555" spans="1:40" x14ac:dyDescent="0.2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90"/>
      <c r="AH3555" s="4"/>
      <c r="AI3555" s="4"/>
      <c r="AJ3555" s="90"/>
      <c r="AK3555" s="4"/>
      <c r="AL3555" s="4"/>
      <c r="AM3555" s="4"/>
      <c r="AN3555" s="4"/>
    </row>
    <row r="3556" spans="1:40" x14ac:dyDescent="0.2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90"/>
      <c r="AH3556" s="4"/>
      <c r="AI3556" s="4"/>
      <c r="AJ3556" s="90"/>
      <c r="AK3556" s="4"/>
      <c r="AL3556" s="4"/>
      <c r="AM3556" s="4"/>
      <c r="AN3556" s="4"/>
    </row>
    <row r="3557" spans="1:40" x14ac:dyDescent="0.2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90"/>
      <c r="AH3557" s="4"/>
      <c r="AI3557" s="4"/>
      <c r="AJ3557" s="90"/>
      <c r="AK3557" s="4"/>
      <c r="AL3557" s="4"/>
      <c r="AM3557" s="4"/>
      <c r="AN3557" s="4"/>
    </row>
    <row r="3558" spans="1:40" x14ac:dyDescent="0.2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90"/>
      <c r="AH3558" s="4"/>
      <c r="AI3558" s="4"/>
      <c r="AJ3558" s="90"/>
      <c r="AK3558" s="4"/>
      <c r="AL3558" s="4"/>
      <c r="AM3558" s="4"/>
      <c r="AN3558" s="4"/>
    </row>
    <row r="3559" spans="1:40" x14ac:dyDescent="0.2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90"/>
      <c r="AH3559" s="4"/>
      <c r="AI3559" s="4"/>
      <c r="AJ3559" s="90"/>
      <c r="AK3559" s="4"/>
      <c r="AL3559" s="4"/>
      <c r="AM3559" s="4"/>
      <c r="AN3559" s="4"/>
    </row>
    <row r="3560" spans="1:40" x14ac:dyDescent="0.2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90"/>
      <c r="AH3560" s="4"/>
      <c r="AI3560" s="4"/>
      <c r="AJ3560" s="90"/>
      <c r="AK3560" s="4"/>
      <c r="AL3560" s="4"/>
      <c r="AM3560" s="4"/>
      <c r="AN3560" s="4"/>
    </row>
    <row r="3561" spans="1:40" x14ac:dyDescent="0.2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90"/>
      <c r="AH3561" s="4"/>
      <c r="AI3561" s="4"/>
      <c r="AJ3561" s="90"/>
      <c r="AK3561" s="4"/>
      <c r="AL3561" s="4"/>
      <c r="AM3561" s="4"/>
      <c r="AN3561" s="4"/>
    </row>
    <row r="3562" spans="1:40" x14ac:dyDescent="0.2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90"/>
      <c r="AH3562" s="4"/>
      <c r="AI3562" s="4"/>
      <c r="AJ3562" s="90"/>
      <c r="AK3562" s="4"/>
      <c r="AL3562" s="4"/>
      <c r="AM3562" s="4"/>
      <c r="AN3562" s="4"/>
    </row>
    <row r="3563" spans="1:40" x14ac:dyDescent="0.2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90"/>
      <c r="AH3563" s="4"/>
      <c r="AI3563" s="4"/>
      <c r="AJ3563" s="90"/>
      <c r="AK3563" s="4"/>
      <c r="AL3563" s="4"/>
      <c r="AM3563" s="4"/>
      <c r="AN3563" s="4"/>
    </row>
    <row r="3564" spans="1:40" x14ac:dyDescent="0.2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90"/>
      <c r="AH3564" s="4"/>
      <c r="AI3564" s="4"/>
      <c r="AJ3564" s="90"/>
      <c r="AK3564" s="4"/>
      <c r="AL3564" s="4"/>
      <c r="AM3564" s="4"/>
      <c r="AN3564" s="4"/>
    </row>
    <row r="3565" spans="1:40" x14ac:dyDescent="0.2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90"/>
      <c r="AH3565" s="4"/>
      <c r="AI3565" s="4"/>
      <c r="AJ3565" s="90"/>
      <c r="AK3565" s="4"/>
      <c r="AL3565" s="4"/>
      <c r="AM3565" s="4"/>
      <c r="AN3565" s="4"/>
    </row>
    <row r="3566" spans="1:40" x14ac:dyDescent="0.2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90"/>
      <c r="AH3566" s="4"/>
      <c r="AI3566" s="4"/>
      <c r="AJ3566" s="90"/>
      <c r="AK3566" s="4"/>
      <c r="AL3566" s="4"/>
      <c r="AM3566" s="4"/>
      <c r="AN3566" s="4"/>
    </row>
    <row r="3567" spans="1:40" x14ac:dyDescent="0.2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90"/>
      <c r="AH3567" s="4"/>
      <c r="AI3567" s="4"/>
      <c r="AJ3567" s="90"/>
      <c r="AK3567" s="4"/>
      <c r="AL3567" s="4"/>
      <c r="AM3567" s="4"/>
      <c r="AN3567" s="4"/>
    </row>
    <row r="3568" spans="1:40" x14ac:dyDescent="0.2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90"/>
      <c r="AH3568" s="4"/>
      <c r="AI3568" s="4"/>
      <c r="AJ3568" s="90"/>
      <c r="AK3568" s="4"/>
      <c r="AL3568" s="4"/>
      <c r="AM3568" s="4"/>
      <c r="AN3568" s="4"/>
    </row>
    <row r="3569" spans="1:40" x14ac:dyDescent="0.2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90"/>
      <c r="AH3569" s="4"/>
      <c r="AI3569" s="4"/>
      <c r="AJ3569" s="90"/>
      <c r="AK3569" s="4"/>
      <c r="AL3569" s="4"/>
      <c r="AM3569" s="4"/>
      <c r="AN3569" s="4"/>
    </row>
    <row r="3570" spans="1:40" x14ac:dyDescent="0.2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90"/>
      <c r="AH3570" s="4"/>
      <c r="AI3570" s="4"/>
      <c r="AJ3570" s="90"/>
      <c r="AK3570" s="4"/>
      <c r="AL3570" s="4"/>
      <c r="AM3570" s="4"/>
      <c r="AN3570" s="4"/>
    </row>
    <row r="3571" spans="1:40" x14ac:dyDescent="0.2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90"/>
      <c r="AH3571" s="4"/>
      <c r="AI3571" s="4"/>
      <c r="AJ3571" s="90"/>
      <c r="AK3571" s="4"/>
      <c r="AL3571" s="4"/>
      <c r="AM3571" s="4"/>
      <c r="AN3571" s="4"/>
    </row>
    <row r="3572" spans="1:40" x14ac:dyDescent="0.2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90"/>
      <c r="AH3572" s="4"/>
      <c r="AI3572" s="4"/>
      <c r="AJ3572" s="90"/>
      <c r="AK3572" s="4"/>
      <c r="AL3572" s="4"/>
      <c r="AM3572" s="4"/>
      <c r="AN3572" s="4"/>
    </row>
    <row r="3573" spans="1:40" x14ac:dyDescent="0.2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90"/>
      <c r="AH3573" s="4"/>
      <c r="AI3573" s="4"/>
      <c r="AJ3573" s="90"/>
      <c r="AK3573" s="4"/>
      <c r="AL3573" s="4"/>
      <c r="AM3573" s="4"/>
      <c r="AN3573" s="4"/>
    </row>
    <row r="3574" spans="1:40" x14ac:dyDescent="0.2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90"/>
      <c r="AH3574" s="4"/>
      <c r="AI3574" s="4"/>
      <c r="AJ3574" s="90"/>
      <c r="AK3574" s="4"/>
      <c r="AL3574" s="4"/>
      <c r="AM3574" s="4"/>
      <c r="AN3574" s="4"/>
    </row>
    <row r="3575" spans="1:40" x14ac:dyDescent="0.2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90"/>
      <c r="AH3575" s="4"/>
      <c r="AI3575" s="4"/>
      <c r="AJ3575" s="90"/>
      <c r="AK3575" s="4"/>
      <c r="AL3575" s="4"/>
      <c r="AM3575" s="4"/>
      <c r="AN3575" s="4"/>
    </row>
    <row r="3576" spans="1:40" x14ac:dyDescent="0.2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90"/>
      <c r="AH3576" s="4"/>
      <c r="AI3576" s="4"/>
      <c r="AJ3576" s="90"/>
      <c r="AK3576" s="4"/>
      <c r="AL3576" s="4"/>
      <c r="AM3576" s="4"/>
      <c r="AN3576" s="4"/>
    </row>
    <row r="3577" spans="1:40" x14ac:dyDescent="0.2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90"/>
      <c r="AH3577" s="4"/>
      <c r="AI3577" s="4"/>
      <c r="AJ3577" s="90"/>
      <c r="AK3577" s="4"/>
      <c r="AL3577" s="4"/>
      <c r="AM3577" s="4"/>
      <c r="AN3577" s="4"/>
    </row>
    <row r="3578" spans="1:40" x14ac:dyDescent="0.2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90"/>
      <c r="AH3578" s="4"/>
      <c r="AI3578" s="4"/>
      <c r="AJ3578" s="90"/>
      <c r="AK3578" s="4"/>
      <c r="AL3578" s="4"/>
      <c r="AM3578" s="4"/>
      <c r="AN3578" s="4"/>
    </row>
    <row r="3579" spans="1:40" x14ac:dyDescent="0.2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90"/>
      <c r="AH3579" s="4"/>
      <c r="AI3579" s="4"/>
      <c r="AJ3579" s="90"/>
      <c r="AK3579" s="4"/>
      <c r="AL3579" s="4"/>
      <c r="AM3579" s="4"/>
      <c r="AN3579" s="4"/>
    </row>
    <row r="3580" spans="1:40" x14ac:dyDescent="0.2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90"/>
      <c r="AH3580" s="4"/>
      <c r="AI3580" s="4"/>
      <c r="AJ3580" s="90"/>
      <c r="AK3580" s="4"/>
      <c r="AL3580" s="4"/>
      <c r="AM3580" s="4"/>
      <c r="AN3580" s="4"/>
    </row>
    <row r="3581" spans="1:40" x14ac:dyDescent="0.2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90"/>
      <c r="AH3581" s="4"/>
      <c r="AI3581" s="4"/>
      <c r="AJ3581" s="90"/>
      <c r="AK3581" s="4"/>
      <c r="AL3581" s="4"/>
      <c r="AM3581" s="4"/>
      <c r="AN3581" s="4"/>
    </row>
    <row r="3582" spans="1:40" x14ac:dyDescent="0.2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90"/>
      <c r="AH3582" s="4"/>
      <c r="AI3582" s="4"/>
      <c r="AJ3582" s="90"/>
      <c r="AK3582" s="4"/>
      <c r="AL3582" s="4"/>
      <c r="AM3582" s="4"/>
      <c r="AN3582" s="4"/>
    </row>
    <row r="3583" spans="1:40" x14ac:dyDescent="0.2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90"/>
      <c r="AH3583" s="4"/>
      <c r="AI3583" s="4"/>
      <c r="AJ3583" s="90"/>
      <c r="AK3583" s="4"/>
      <c r="AL3583" s="4"/>
      <c r="AM3583" s="4"/>
      <c r="AN3583" s="4"/>
    </row>
    <row r="3584" spans="1:40" x14ac:dyDescent="0.2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90"/>
      <c r="AH3584" s="4"/>
      <c r="AI3584" s="4"/>
      <c r="AJ3584" s="90"/>
      <c r="AK3584" s="4"/>
      <c r="AL3584" s="4"/>
      <c r="AM3584" s="4"/>
      <c r="AN3584" s="4"/>
    </row>
    <row r="3585" spans="1:40" x14ac:dyDescent="0.2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90"/>
      <c r="AH3585" s="4"/>
      <c r="AI3585" s="4"/>
      <c r="AJ3585" s="90"/>
      <c r="AK3585" s="4"/>
      <c r="AL3585" s="4"/>
      <c r="AM3585" s="4"/>
      <c r="AN3585" s="4"/>
    </row>
    <row r="3586" spans="1:40" x14ac:dyDescent="0.2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90"/>
      <c r="AH3586" s="4"/>
      <c r="AI3586" s="4"/>
      <c r="AJ3586" s="90"/>
      <c r="AK3586" s="4"/>
      <c r="AL3586" s="4"/>
      <c r="AM3586" s="4"/>
      <c r="AN3586" s="4"/>
    </row>
    <row r="3587" spans="1:40" x14ac:dyDescent="0.2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90"/>
      <c r="AH3587" s="4"/>
      <c r="AI3587" s="4"/>
      <c r="AJ3587" s="90"/>
      <c r="AK3587" s="4"/>
      <c r="AL3587" s="4"/>
      <c r="AM3587" s="4"/>
      <c r="AN3587" s="4"/>
    </row>
    <row r="3588" spans="1:40" x14ac:dyDescent="0.2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90"/>
      <c r="AH3588" s="4"/>
      <c r="AI3588" s="4"/>
      <c r="AJ3588" s="90"/>
      <c r="AK3588" s="4"/>
      <c r="AL3588" s="4"/>
      <c r="AM3588" s="4"/>
      <c r="AN3588" s="4"/>
    </row>
    <row r="3589" spans="1:40" x14ac:dyDescent="0.2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90"/>
      <c r="AH3589" s="4"/>
      <c r="AI3589" s="4"/>
      <c r="AJ3589" s="90"/>
      <c r="AK3589" s="4"/>
      <c r="AL3589" s="4"/>
      <c r="AM3589" s="4"/>
      <c r="AN3589" s="4"/>
    </row>
    <row r="3590" spans="1:40" x14ac:dyDescent="0.2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90"/>
      <c r="AH3590" s="4"/>
      <c r="AI3590" s="4"/>
      <c r="AJ3590" s="90"/>
      <c r="AK3590" s="4"/>
      <c r="AL3590" s="4"/>
      <c r="AM3590" s="4"/>
      <c r="AN3590" s="4"/>
    </row>
    <row r="3591" spans="1:40" x14ac:dyDescent="0.2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90"/>
      <c r="AH3591" s="4"/>
      <c r="AI3591" s="4"/>
      <c r="AJ3591" s="90"/>
      <c r="AK3591" s="4"/>
      <c r="AL3591" s="4"/>
      <c r="AM3591" s="4"/>
      <c r="AN3591" s="4"/>
    </row>
    <row r="3592" spans="1:40" x14ac:dyDescent="0.2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90"/>
      <c r="AH3592" s="4"/>
      <c r="AI3592" s="4"/>
      <c r="AJ3592" s="90"/>
      <c r="AK3592" s="4"/>
      <c r="AL3592" s="4"/>
      <c r="AM3592" s="4"/>
      <c r="AN3592" s="4"/>
    </row>
    <row r="3593" spans="1:40" x14ac:dyDescent="0.2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90"/>
      <c r="AH3593" s="4"/>
      <c r="AI3593" s="4"/>
      <c r="AJ3593" s="90"/>
      <c r="AK3593" s="4"/>
      <c r="AL3593" s="4"/>
      <c r="AM3593" s="4"/>
      <c r="AN3593" s="4"/>
    </row>
    <row r="3594" spans="1:40" x14ac:dyDescent="0.2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90"/>
      <c r="AH3594" s="4"/>
      <c r="AI3594" s="4"/>
      <c r="AJ3594" s="90"/>
      <c r="AK3594" s="4"/>
      <c r="AL3594" s="4"/>
      <c r="AM3594" s="4"/>
      <c r="AN3594" s="4"/>
    </row>
    <row r="3595" spans="1:40" x14ac:dyDescent="0.2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90"/>
      <c r="AH3595" s="4"/>
      <c r="AI3595" s="4"/>
      <c r="AJ3595" s="90"/>
      <c r="AK3595" s="4"/>
      <c r="AL3595" s="4"/>
      <c r="AM3595" s="4"/>
      <c r="AN3595" s="4"/>
    </row>
    <row r="3596" spans="1:40" x14ac:dyDescent="0.2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90"/>
      <c r="AH3596" s="4"/>
      <c r="AI3596" s="4"/>
      <c r="AJ3596" s="90"/>
      <c r="AK3596" s="4"/>
      <c r="AL3596" s="4"/>
      <c r="AM3596" s="4"/>
      <c r="AN3596" s="4"/>
    </row>
    <row r="3597" spans="1:40" x14ac:dyDescent="0.2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90"/>
      <c r="AH3597" s="4"/>
      <c r="AI3597" s="4"/>
      <c r="AJ3597" s="90"/>
      <c r="AK3597" s="4"/>
      <c r="AL3597" s="4"/>
      <c r="AM3597" s="4"/>
      <c r="AN3597" s="4"/>
    </row>
    <row r="3598" spans="1:40" x14ac:dyDescent="0.2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90"/>
      <c r="AH3598" s="4"/>
      <c r="AI3598" s="4"/>
      <c r="AJ3598" s="90"/>
      <c r="AK3598" s="4"/>
      <c r="AL3598" s="4"/>
      <c r="AM3598" s="4"/>
      <c r="AN3598" s="4"/>
    </row>
    <row r="3599" spans="1:40" x14ac:dyDescent="0.2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90"/>
      <c r="AH3599" s="4"/>
      <c r="AI3599" s="4"/>
      <c r="AJ3599" s="90"/>
      <c r="AK3599" s="4"/>
      <c r="AL3599" s="4"/>
      <c r="AM3599" s="4"/>
      <c r="AN3599" s="4"/>
    </row>
    <row r="3600" spans="1:40" x14ac:dyDescent="0.2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90"/>
      <c r="AH3600" s="4"/>
      <c r="AI3600" s="4"/>
      <c r="AJ3600" s="90"/>
      <c r="AK3600" s="4"/>
      <c r="AL3600" s="4"/>
      <c r="AM3600" s="4"/>
      <c r="AN3600" s="4"/>
    </row>
    <row r="3601" spans="1:40" x14ac:dyDescent="0.2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90"/>
      <c r="AH3601" s="4"/>
      <c r="AI3601" s="4"/>
      <c r="AJ3601" s="90"/>
      <c r="AK3601" s="4"/>
      <c r="AL3601" s="4"/>
      <c r="AM3601" s="4"/>
      <c r="AN3601" s="4"/>
    </row>
    <row r="3602" spans="1:40" x14ac:dyDescent="0.2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90"/>
      <c r="AH3602" s="4"/>
      <c r="AI3602" s="4"/>
      <c r="AJ3602" s="90"/>
      <c r="AK3602" s="4"/>
      <c r="AL3602" s="4"/>
      <c r="AM3602" s="4"/>
      <c r="AN3602" s="4"/>
    </row>
    <row r="3603" spans="1:40" x14ac:dyDescent="0.2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90"/>
      <c r="AH3603" s="4"/>
      <c r="AI3603" s="4"/>
      <c r="AJ3603" s="90"/>
      <c r="AK3603" s="4"/>
      <c r="AL3603" s="4"/>
      <c r="AM3603" s="4"/>
      <c r="AN3603" s="4"/>
    </row>
    <row r="3604" spans="1:40" x14ac:dyDescent="0.2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90"/>
      <c r="AH3604" s="4"/>
      <c r="AI3604" s="4"/>
      <c r="AJ3604" s="90"/>
      <c r="AK3604" s="4"/>
      <c r="AL3604" s="4"/>
      <c r="AM3604" s="4"/>
      <c r="AN3604" s="4"/>
    </row>
    <row r="3605" spans="1:40" x14ac:dyDescent="0.2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90"/>
      <c r="AH3605" s="4"/>
      <c r="AI3605" s="4"/>
      <c r="AJ3605" s="90"/>
      <c r="AK3605" s="4"/>
      <c r="AL3605" s="4"/>
      <c r="AM3605" s="4"/>
      <c r="AN3605" s="4"/>
    </row>
    <row r="3606" spans="1:40" x14ac:dyDescent="0.2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90"/>
      <c r="AH3606" s="4"/>
      <c r="AI3606" s="4"/>
      <c r="AJ3606" s="90"/>
      <c r="AK3606" s="4"/>
      <c r="AL3606" s="4"/>
      <c r="AM3606" s="4"/>
      <c r="AN3606" s="4"/>
    </row>
    <row r="3607" spans="1:40" x14ac:dyDescent="0.2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90"/>
      <c r="AH3607" s="4"/>
      <c r="AI3607" s="4"/>
      <c r="AJ3607" s="90"/>
      <c r="AK3607" s="4"/>
      <c r="AL3607" s="4"/>
      <c r="AM3607" s="4"/>
      <c r="AN3607" s="4"/>
    </row>
    <row r="3608" spans="1:40" x14ac:dyDescent="0.2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90"/>
      <c r="AH3608" s="4"/>
      <c r="AI3608" s="4"/>
      <c r="AJ3608" s="90"/>
      <c r="AK3608" s="4"/>
      <c r="AL3608" s="4"/>
      <c r="AM3608" s="4"/>
      <c r="AN3608" s="4"/>
    </row>
    <row r="3609" spans="1:40" x14ac:dyDescent="0.2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90"/>
      <c r="AH3609" s="4"/>
      <c r="AI3609" s="4"/>
      <c r="AJ3609" s="90"/>
      <c r="AK3609" s="4"/>
      <c r="AL3609" s="4"/>
      <c r="AM3609" s="4"/>
      <c r="AN3609" s="4"/>
    </row>
    <row r="3610" spans="1:40" x14ac:dyDescent="0.2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90"/>
      <c r="AH3610" s="4"/>
      <c r="AI3610" s="4"/>
      <c r="AJ3610" s="90"/>
      <c r="AK3610" s="4"/>
      <c r="AL3610" s="4"/>
      <c r="AM3610" s="4"/>
      <c r="AN3610" s="4"/>
    </row>
    <row r="3611" spans="1:40" x14ac:dyDescent="0.2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90"/>
      <c r="AH3611" s="4"/>
      <c r="AI3611" s="4"/>
      <c r="AJ3611" s="90"/>
      <c r="AK3611" s="4"/>
      <c r="AL3611" s="4"/>
      <c r="AM3611" s="4"/>
      <c r="AN3611" s="4"/>
    </row>
    <row r="3612" spans="1:40" x14ac:dyDescent="0.2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90"/>
      <c r="AH3612" s="4"/>
      <c r="AI3612" s="4"/>
      <c r="AJ3612" s="90"/>
      <c r="AK3612" s="4"/>
      <c r="AL3612" s="4"/>
      <c r="AM3612" s="4"/>
      <c r="AN3612" s="4"/>
    </row>
    <row r="3613" spans="1:40" x14ac:dyDescent="0.2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90"/>
      <c r="AH3613" s="4"/>
      <c r="AI3613" s="4"/>
      <c r="AJ3613" s="90"/>
      <c r="AK3613" s="4"/>
      <c r="AL3613" s="4"/>
      <c r="AM3613" s="4"/>
      <c r="AN3613" s="4"/>
    </row>
    <row r="3614" spans="1:40" x14ac:dyDescent="0.2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90"/>
      <c r="AH3614" s="4"/>
      <c r="AI3614" s="4"/>
      <c r="AJ3614" s="90"/>
      <c r="AK3614" s="4"/>
      <c r="AL3614" s="4"/>
      <c r="AM3614" s="4"/>
      <c r="AN3614" s="4"/>
    </row>
    <row r="3615" spans="1:40" x14ac:dyDescent="0.2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90"/>
      <c r="AH3615" s="4"/>
      <c r="AI3615" s="4"/>
      <c r="AJ3615" s="90"/>
      <c r="AK3615" s="4"/>
      <c r="AL3615" s="4"/>
      <c r="AM3615" s="4"/>
      <c r="AN3615" s="4"/>
    </row>
    <row r="3616" spans="1:40" x14ac:dyDescent="0.2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90"/>
      <c r="AH3616" s="4"/>
      <c r="AI3616" s="4"/>
      <c r="AJ3616" s="90"/>
      <c r="AK3616" s="4"/>
      <c r="AL3616" s="4"/>
      <c r="AM3616" s="4"/>
      <c r="AN3616" s="4"/>
    </row>
    <row r="3617" spans="1:40" x14ac:dyDescent="0.2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90"/>
      <c r="AH3617" s="4"/>
      <c r="AI3617" s="4"/>
      <c r="AJ3617" s="90"/>
      <c r="AK3617" s="4"/>
      <c r="AL3617" s="4"/>
      <c r="AM3617" s="4"/>
      <c r="AN3617" s="4"/>
    </row>
    <row r="3618" spans="1:40" x14ac:dyDescent="0.2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90"/>
      <c r="AH3618" s="4"/>
      <c r="AI3618" s="4"/>
      <c r="AJ3618" s="90"/>
      <c r="AK3618" s="4"/>
      <c r="AL3618" s="4"/>
      <c r="AM3618" s="4"/>
      <c r="AN3618" s="4"/>
    </row>
    <row r="3619" spans="1:40" x14ac:dyDescent="0.2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90"/>
      <c r="AH3619" s="4"/>
      <c r="AI3619" s="4"/>
      <c r="AJ3619" s="90"/>
      <c r="AK3619" s="4"/>
      <c r="AL3619" s="4"/>
      <c r="AM3619" s="4"/>
      <c r="AN3619" s="4"/>
    </row>
    <row r="3620" spans="1:40" x14ac:dyDescent="0.2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90"/>
      <c r="AH3620" s="4"/>
      <c r="AI3620" s="4"/>
      <c r="AJ3620" s="90"/>
      <c r="AK3620" s="4"/>
      <c r="AL3620" s="4"/>
      <c r="AM3620" s="4"/>
      <c r="AN3620" s="4"/>
    </row>
    <row r="3621" spans="1:40" x14ac:dyDescent="0.2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90"/>
      <c r="AH3621" s="4"/>
      <c r="AI3621" s="4"/>
      <c r="AJ3621" s="90"/>
      <c r="AK3621" s="4"/>
      <c r="AL3621" s="4"/>
      <c r="AM3621" s="4"/>
      <c r="AN3621" s="4"/>
    </row>
    <row r="3622" spans="1:40" x14ac:dyDescent="0.2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90"/>
      <c r="AH3622" s="4"/>
      <c r="AI3622" s="4"/>
      <c r="AJ3622" s="90"/>
      <c r="AK3622" s="4"/>
      <c r="AL3622" s="4"/>
      <c r="AM3622" s="4"/>
      <c r="AN3622" s="4"/>
    </row>
    <row r="3623" spans="1:40" x14ac:dyDescent="0.2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90"/>
      <c r="AH3623" s="4"/>
      <c r="AI3623" s="4"/>
      <c r="AJ3623" s="90"/>
      <c r="AK3623" s="4"/>
      <c r="AL3623" s="4"/>
      <c r="AM3623" s="4"/>
      <c r="AN3623" s="4"/>
    </row>
    <row r="3624" spans="1:40" x14ac:dyDescent="0.2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90"/>
      <c r="AH3624" s="4"/>
      <c r="AI3624" s="4"/>
      <c r="AJ3624" s="90"/>
      <c r="AK3624" s="4"/>
      <c r="AL3624" s="4"/>
      <c r="AM3624" s="4"/>
      <c r="AN3624" s="4"/>
    </row>
    <row r="3625" spans="1:40" x14ac:dyDescent="0.2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90"/>
      <c r="AH3625" s="4"/>
      <c r="AI3625" s="4"/>
      <c r="AJ3625" s="90"/>
      <c r="AK3625" s="4"/>
      <c r="AL3625" s="4"/>
      <c r="AM3625" s="4"/>
      <c r="AN3625" s="4"/>
    </row>
    <row r="3626" spans="1:40" x14ac:dyDescent="0.2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90"/>
      <c r="AH3626" s="4"/>
      <c r="AI3626" s="4"/>
      <c r="AJ3626" s="90"/>
      <c r="AK3626" s="4"/>
      <c r="AL3626" s="4"/>
      <c r="AM3626" s="4"/>
      <c r="AN3626" s="4"/>
    </row>
    <row r="3627" spans="1:40" x14ac:dyDescent="0.2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90"/>
      <c r="AH3627" s="4"/>
      <c r="AI3627" s="4"/>
      <c r="AJ3627" s="90"/>
      <c r="AK3627" s="4"/>
      <c r="AL3627" s="4"/>
      <c r="AM3627" s="4"/>
      <c r="AN3627" s="4"/>
    </row>
    <row r="3628" spans="1:40" x14ac:dyDescent="0.2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90"/>
      <c r="AH3628" s="4"/>
      <c r="AI3628" s="4"/>
      <c r="AJ3628" s="90"/>
      <c r="AK3628" s="4"/>
      <c r="AL3628" s="4"/>
      <c r="AM3628" s="4"/>
      <c r="AN3628" s="4"/>
    </row>
    <row r="3629" spans="1:40" x14ac:dyDescent="0.2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90"/>
      <c r="AH3629" s="4"/>
      <c r="AI3629" s="4"/>
      <c r="AJ3629" s="90"/>
      <c r="AK3629" s="4"/>
      <c r="AL3629" s="4"/>
      <c r="AM3629" s="4"/>
      <c r="AN3629" s="4"/>
    </row>
    <row r="3630" spans="1:40" x14ac:dyDescent="0.2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90"/>
      <c r="AH3630" s="4"/>
      <c r="AI3630" s="4"/>
      <c r="AJ3630" s="90"/>
      <c r="AK3630" s="4"/>
      <c r="AL3630" s="4"/>
      <c r="AM3630" s="4"/>
      <c r="AN3630" s="4"/>
    </row>
    <row r="3631" spans="1:40" x14ac:dyDescent="0.2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90"/>
      <c r="AH3631" s="4"/>
      <c r="AI3631" s="4"/>
      <c r="AJ3631" s="90"/>
      <c r="AK3631" s="4"/>
      <c r="AL3631" s="4"/>
      <c r="AM3631" s="4"/>
      <c r="AN3631" s="4"/>
    </row>
    <row r="3632" spans="1:40" x14ac:dyDescent="0.2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90"/>
      <c r="AH3632" s="4"/>
      <c r="AI3632" s="4"/>
      <c r="AJ3632" s="90"/>
      <c r="AK3632" s="4"/>
      <c r="AL3632" s="4"/>
      <c r="AM3632" s="4"/>
      <c r="AN3632" s="4"/>
    </row>
    <row r="3633" spans="1:40" x14ac:dyDescent="0.2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90"/>
      <c r="AH3633" s="4"/>
      <c r="AI3633" s="4"/>
      <c r="AJ3633" s="90"/>
      <c r="AK3633" s="4"/>
      <c r="AL3633" s="4"/>
      <c r="AM3633" s="4"/>
      <c r="AN3633" s="4"/>
    </row>
    <row r="3634" spans="1:40" x14ac:dyDescent="0.2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90"/>
      <c r="AH3634" s="4"/>
      <c r="AI3634" s="4"/>
      <c r="AJ3634" s="90"/>
      <c r="AK3634" s="4"/>
      <c r="AL3634" s="4"/>
      <c r="AM3634" s="4"/>
      <c r="AN3634" s="4"/>
    </row>
    <row r="3635" spans="1:40" x14ac:dyDescent="0.2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90"/>
      <c r="AH3635" s="4"/>
      <c r="AI3635" s="4"/>
      <c r="AJ3635" s="90"/>
      <c r="AK3635" s="4"/>
      <c r="AL3635" s="4"/>
      <c r="AM3635" s="4"/>
      <c r="AN3635" s="4"/>
    </row>
    <row r="3636" spans="1:40" x14ac:dyDescent="0.2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90"/>
      <c r="AH3636" s="4"/>
      <c r="AI3636" s="4"/>
      <c r="AJ3636" s="90"/>
      <c r="AK3636" s="4"/>
      <c r="AL3636" s="4"/>
      <c r="AM3636" s="4"/>
      <c r="AN3636" s="4"/>
    </row>
    <row r="3637" spans="1:40" x14ac:dyDescent="0.2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90"/>
      <c r="AH3637" s="4"/>
      <c r="AI3637" s="4"/>
      <c r="AJ3637" s="90"/>
      <c r="AK3637" s="4"/>
      <c r="AL3637" s="4"/>
      <c r="AM3637" s="4"/>
      <c r="AN3637" s="4"/>
    </row>
    <row r="3638" spans="1:40" x14ac:dyDescent="0.2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90"/>
      <c r="AH3638" s="4"/>
      <c r="AI3638" s="4"/>
      <c r="AJ3638" s="90"/>
      <c r="AK3638" s="4"/>
      <c r="AL3638" s="4"/>
      <c r="AM3638" s="4"/>
      <c r="AN3638" s="4"/>
    </row>
    <row r="3639" spans="1:40" x14ac:dyDescent="0.2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90"/>
      <c r="AH3639" s="4"/>
      <c r="AI3639" s="4"/>
      <c r="AJ3639" s="90"/>
      <c r="AK3639" s="4"/>
      <c r="AL3639" s="4"/>
      <c r="AM3639" s="4"/>
      <c r="AN3639" s="4"/>
    </row>
    <row r="3640" spans="1:40" x14ac:dyDescent="0.2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90"/>
      <c r="AH3640" s="4"/>
      <c r="AI3640" s="4"/>
      <c r="AJ3640" s="90"/>
      <c r="AK3640" s="4"/>
      <c r="AL3640" s="4"/>
      <c r="AM3640" s="4"/>
      <c r="AN3640" s="4"/>
    </row>
    <row r="3641" spans="1:40" x14ac:dyDescent="0.2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90"/>
      <c r="AH3641" s="4"/>
      <c r="AI3641" s="4"/>
      <c r="AJ3641" s="90"/>
      <c r="AK3641" s="4"/>
      <c r="AL3641" s="4"/>
      <c r="AM3641" s="4"/>
      <c r="AN3641" s="4"/>
    </row>
    <row r="3642" spans="1:40" x14ac:dyDescent="0.2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90"/>
      <c r="AH3642" s="4"/>
      <c r="AI3642" s="4"/>
      <c r="AJ3642" s="90"/>
      <c r="AK3642" s="4"/>
      <c r="AL3642" s="4"/>
      <c r="AM3642" s="4"/>
      <c r="AN3642" s="4"/>
    </row>
    <row r="3643" spans="1:40" x14ac:dyDescent="0.2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90"/>
      <c r="AH3643" s="4"/>
      <c r="AI3643" s="4"/>
      <c r="AJ3643" s="90"/>
      <c r="AK3643" s="4"/>
      <c r="AL3643" s="4"/>
      <c r="AM3643" s="4"/>
      <c r="AN3643" s="4"/>
    </row>
    <row r="3644" spans="1:40" x14ac:dyDescent="0.2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90"/>
      <c r="AH3644" s="4"/>
      <c r="AI3644" s="4"/>
      <c r="AJ3644" s="90"/>
      <c r="AK3644" s="4"/>
      <c r="AL3644" s="4"/>
      <c r="AM3644" s="4"/>
      <c r="AN3644" s="4"/>
    </row>
    <row r="3645" spans="1:40" x14ac:dyDescent="0.2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90"/>
      <c r="AH3645" s="4"/>
      <c r="AI3645" s="4"/>
      <c r="AJ3645" s="90"/>
      <c r="AK3645" s="4"/>
      <c r="AL3645" s="4"/>
      <c r="AM3645" s="4"/>
      <c r="AN3645" s="4"/>
    </row>
    <row r="3646" spans="1:40" x14ac:dyDescent="0.2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90"/>
      <c r="AH3646" s="4"/>
      <c r="AI3646" s="4"/>
      <c r="AJ3646" s="90"/>
      <c r="AK3646" s="4"/>
      <c r="AL3646" s="4"/>
      <c r="AM3646" s="4"/>
      <c r="AN3646" s="4"/>
    </row>
    <row r="3647" spans="1:40" x14ac:dyDescent="0.2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90"/>
      <c r="AH3647" s="4"/>
      <c r="AI3647" s="4"/>
      <c r="AJ3647" s="90"/>
      <c r="AK3647" s="4"/>
      <c r="AL3647" s="4"/>
      <c r="AM3647" s="4"/>
      <c r="AN3647" s="4"/>
    </row>
    <row r="3648" spans="1:40" x14ac:dyDescent="0.2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90"/>
      <c r="AH3648" s="4"/>
      <c r="AI3648" s="4"/>
      <c r="AJ3648" s="90"/>
      <c r="AK3648" s="4"/>
      <c r="AL3648" s="4"/>
      <c r="AM3648" s="4"/>
      <c r="AN3648" s="4"/>
    </row>
    <row r="3649" spans="1:40" x14ac:dyDescent="0.2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90"/>
      <c r="AH3649" s="4"/>
      <c r="AI3649" s="4"/>
      <c r="AJ3649" s="90"/>
      <c r="AK3649" s="4"/>
      <c r="AL3649" s="4"/>
      <c r="AM3649" s="4"/>
      <c r="AN3649" s="4"/>
    </row>
    <row r="3650" spans="1:40" x14ac:dyDescent="0.2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90"/>
      <c r="AH3650" s="4"/>
      <c r="AI3650" s="4"/>
      <c r="AJ3650" s="90"/>
      <c r="AK3650" s="4"/>
      <c r="AL3650" s="4"/>
      <c r="AM3650" s="4"/>
      <c r="AN3650" s="4"/>
    </row>
    <row r="3651" spans="1:40" x14ac:dyDescent="0.2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90"/>
      <c r="AH3651" s="4"/>
      <c r="AI3651" s="4"/>
      <c r="AJ3651" s="90"/>
      <c r="AK3651" s="4"/>
      <c r="AL3651" s="4"/>
      <c r="AM3651" s="4"/>
      <c r="AN3651" s="4"/>
    </row>
    <row r="3652" spans="1:40" x14ac:dyDescent="0.2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90"/>
      <c r="AH3652" s="4"/>
      <c r="AI3652" s="4"/>
      <c r="AJ3652" s="90"/>
      <c r="AK3652" s="4"/>
      <c r="AL3652" s="4"/>
      <c r="AM3652" s="4"/>
      <c r="AN3652" s="4"/>
    </row>
    <row r="3653" spans="1:40" x14ac:dyDescent="0.2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90"/>
      <c r="AH3653" s="4"/>
      <c r="AI3653" s="4"/>
      <c r="AJ3653" s="90"/>
      <c r="AK3653" s="4"/>
      <c r="AL3653" s="4"/>
      <c r="AM3653" s="4"/>
      <c r="AN3653" s="4"/>
    </row>
    <row r="3654" spans="1:40" x14ac:dyDescent="0.2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90"/>
      <c r="AH3654" s="4"/>
      <c r="AI3654" s="4"/>
      <c r="AJ3654" s="90"/>
      <c r="AK3654" s="4"/>
      <c r="AL3654" s="4"/>
      <c r="AM3654" s="4"/>
      <c r="AN3654" s="4"/>
    </row>
    <row r="3655" spans="1:40" x14ac:dyDescent="0.2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90"/>
      <c r="AH3655" s="4"/>
      <c r="AI3655" s="4"/>
      <c r="AJ3655" s="90"/>
      <c r="AK3655" s="4"/>
      <c r="AL3655" s="4"/>
      <c r="AM3655" s="4"/>
      <c r="AN3655" s="4"/>
    </row>
    <row r="3656" spans="1:40" x14ac:dyDescent="0.2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90"/>
      <c r="AH3656" s="4"/>
      <c r="AI3656" s="4"/>
      <c r="AJ3656" s="90"/>
      <c r="AK3656" s="4"/>
      <c r="AL3656" s="4"/>
      <c r="AM3656" s="4"/>
      <c r="AN3656" s="4"/>
    </row>
    <row r="3657" spans="1:40" x14ac:dyDescent="0.2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90"/>
      <c r="AH3657" s="4"/>
      <c r="AI3657" s="4"/>
      <c r="AJ3657" s="90"/>
      <c r="AK3657" s="4"/>
      <c r="AL3657" s="4"/>
      <c r="AM3657" s="4"/>
      <c r="AN3657" s="4"/>
    </row>
    <row r="3658" spans="1:40" x14ac:dyDescent="0.2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90"/>
      <c r="AH3658" s="4"/>
      <c r="AI3658" s="4"/>
      <c r="AJ3658" s="90"/>
      <c r="AK3658" s="4"/>
      <c r="AL3658" s="4"/>
      <c r="AM3658" s="4"/>
      <c r="AN3658" s="4"/>
    </row>
    <row r="3659" spans="1:40" x14ac:dyDescent="0.2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90"/>
      <c r="AH3659" s="4"/>
      <c r="AI3659" s="4"/>
      <c r="AJ3659" s="90"/>
      <c r="AK3659" s="4"/>
      <c r="AL3659" s="4"/>
      <c r="AM3659" s="4"/>
      <c r="AN3659" s="4"/>
    </row>
    <row r="3660" spans="1:40" x14ac:dyDescent="0.2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90"/>
      <c r="AH3660" s="4"/>
      <c r="AI3660" s="4"/>
      <c r="AJ3660" s="90"/>
      <c r="AK3660" s="4"/>
      <c r="AL3660" s="4"/>
      <c r="AM3660" s="4"/>
      <c r="AN3660" s="4"/>
    </row>
    <row r="3661" spans="1:40" x14ac:dyDescent="0.2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90"/>
      <c r="AH3661" s="4"/>
      <c r="AI3661" s="4"/>
      <c r="AJ3661" s="90"/>
      <c r="AK3661" s="4"/>
      <c r="AL3661" s="4"/>
      <c r="AM3661" s="4"/>
      <c r="AN3661" s="4"/>
    </row>
    <row r="3662" spans="1:40" x14ac:dyDescent="0.2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90"/>
      <c r="AH3662" s="4"/>
      <c r="AI3662" s="4"/>
      <c r="AJ3662" s="90"/>
      <c r="AK3662" s="4"/>
      <c r="AL3662" s="4"/>
      <c r="AM3662" s="4"/>
      <c r="AN3662" s="4"/>
    </row>
    <row r="3663" spans="1:40" x14ac:dyDescent="0.2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90"/>
      <c r="AH3663" s="4"/>
      <c r="AI3663" s="4"/>
      <c r="AJ3663" s="90"/>
      <c r="AK3663" s="4"/>
      <c r="AL3663" s="4"/>
      <c r="AM3663" s="4"/>
      <c r="AN3663" s="4"/>
    </row>
    <row r="3664" spans="1:40" x14ac:dyDescent="0.2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90"/>
      <c r="AH3664" s="4"/>
      <c r="AI3664" s="4"/>
      <c r="AJ3664" s="90"/>
      <c r="AK3664" s="4"/>
      <c r="AL3664" s="4"/>
      <c r="AM3664" s="4"/>
      <c r="AN3664" s="4"/>
    </row>
    <row r="3665" spans="1:40" x14ac:dyDescent="0.2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90"/>
      <c r="AH3665" s="4"/>
      <c r="AI3665" s="4"/>
      <c r="AJ3665" s="90"/>
      <c r="AK3665" s="4"/>
      <c r="AL3665" s="4"/>
      <c r="AM3665" s="4"/>
      <c r="AN3665" s="4"/>
    </row>
    <row r="3666" spans="1:40" x14ac:dyDescent="0.2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90"/>
      <c r="AH3666" s="4"/>
      <c r="AI3666" s="4"/>
      <c r="AJ3666" s="90"/>
      <c r="AK3666" s="4"/>
      <c r="AL3666" s="4"/>
      <c r="AM3666" s="4"/>
      <c r="AN3666" s="4"/>
    </row>
    <row r="3667" spans="1:40" x14ac:dyDescent="0.2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90"/>
      <c r="AH3667" s="4"/>
      <c r="AI3667" s="4"/>
      <c r="AJ3667" s="90"/>
      <c r="AK3667" s="4"/>
      <c r="AL3667" s="4"/>
      <c r="AM3667" s="4"/>
      <c r="AN3667" s="4"/>
    </row>
    <row r="3668" spans="1:40" x14ac:dyDescent="0.2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90"/>
      <c r="AH3668" s="4"/>
      <c r="AI3668" s="4"/>
      <c r="AJ3668" s="90"/>
      <c r="AK3668" s="4"/>
      <c r="AL3668" s="4"/>
      <c r="AM3668" s="4"/>
      <c r="AN3668" s="4"/>
    </row>
    <row r="3669" spans="1:40" x14ac:dyDescent="0.2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90"/>
      <c r="AH3669" s="4"/>
      <c r="AI3669" s="4"/>
      <c r="AJ3669" s="90"/>
      <c r="AK3669" s="4"/>
      <c r="AL3669" s="4"/>
      <c r="AM3669" s="4"/>
      <c r="AN3669" s="4"/>
    </row>
    <row r="3670" spans="1:40" x14ac:dyDescent="0.2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90"/>
      <c r="AH3670" s="4"/>
      <c r="AI3670" s="4"/>
      <c r="AJ3670" s="90"/>
      <c r="AK3670" s="4"/>
      <c r="AL3670" s="4"/>
      <c r="AM3670" s="4"/>
      <c r="AN3670" s="4"/>
    </row>
    <row r="3671" spans="1:40" x14ac:dyDescent="0.2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90"/>
      <c r="AH3671" s="4"/>
      <c r="AI3671" s="4"/>
      <c r="AJ3671" s="90"/>
      <c r="AK3671" s="4"/>
      <c r="AL3671" s="4"/>
      <c r="AM3671" s="4"/>
      <c r="AN3671" s="4"/>
    </row>
    <row r="3672" spans="1:40" x14ac:dyDescent="0.2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90"/>
      <c r="AH3672" s="4"/>
      <c r="AI3672" s="4"/>
      <c r="AJ3672" s="90"/>
      <c r="AK3672" s="4"/>
      <c r="AL3672" s="4"/>
      <c r="AM3672" s="4"/>
      <c r="AN3672" s="4"/>
    </row>
    <row r="3673" spans="1:40" x14ac:dyDescent="0.2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90"/>
      <c r="AH3673" s="4"/>
      <c r="AI3673" s="4"/>
      <c r="AJ3673" s="90"/>
      <c r="AK3673" s="4"/>
      <c r="AL3673" s="4"/>
      <c r="AM3673" s="4"/>
      <c r="AN3673" s="4"/>
    </row>
    <row r="3674" spans="1:40" x14ac:dyDescent="0.2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90"/>
      <c r="AH3674" s="4"/>
      <c r="AI3674" s="4"/>
      <c r="AJ3674" s="90"/>
      <c r="AK3674" s="4"/>
      <c r="AL3674" s="4"/>
      <c r="AM3674" s="4"/>
      <c r="AN3674" s="4"/>
    </row>
    <row r="3675" spans="1:40" x14ac:dyDescent="0.2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90"/>
      <c r="AH3675" s="4"/>
      <c r="AI3675" s="4"/>
      <c r="AJ3675" s="90"/>
      <c r="AK3675" s="4"/>
      <c r="AL3675" s="4"/>
      <c r="AM3675" s="4"/>
      <c r="AN3675" s="4"/>
    </row>
    <row r="3676" spans="1:40" x14ac:dyDescent="0.2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90"/>
      <c r="AH3676" s="4"/>
      <c r="AI3676" s="4"/>
      <c r="AJ3676" s="90"/>
      <c r="AK3676" s="4"/>
      <c r="AL3676" s="4"/>
      <c r="AM3676" s="4"/>
      <c r="AN3676" s="4"/>
    </row>
    <row r="3677" spans="1:40" x14ac:dyDescent="0.2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90"/>
      <c r="AH3677" s="4"/>
      <c r="AI3677" s="4"/>
      <c r="AJ3677" s="90"/>
      <c r="AK3677" s="4"/>
      <c r="AL3677" s="4"/>
      <c r="AM3677" s="4"/>
      <c r="AN3677" s="4"/>
    </row>
    <row r="3678" spans="1:40" x14ac:dyDescent="0.2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90"/>
      <c r="AH3678" s="4"/>
      <c r="AI3678" s="4"/>
      <c r="AJ3678" s="90"/>
      <c r="AK3678" s="4"/>
      <c r="AL3678" s="4"/>
      <c r="AM3678" s="4"/>
      <c r="AN3678" s="4"/>
    </row>
    <row r="3679" spans="1:40" x14ac:dyDescent="0.2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90"/>
      <c r="AH3679" s="4"/>
      <c r="AI3679" s="4"/>
      <c r="AJ3679" s="90"/>
      <c r="AK3679" s="4"/>
      <c r="AL3679" s="4"/>
      <c r="AM3679" s="4"/>
      <c r="AN3679" s="4"/>
    </row>
    <row r="3680" spans="1:40" x14ac:dyDescent="0.2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90"/>
      <c r="AH3680" s="4"/>
      <c r="AI3680" s="4"/>
      <c r="AJ3680" s="90"/>
      <c r="AK3680" s="4"/>
      <c r="AL3680" s="4"/>
      <c r="AM3680" s="4"/>
      <c r="AN3680" s="4"/>
    </row>
    <row r="3681" spans="1:40" x14ac:dyDescent="0.2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90"/>
      <c r="AH3681" s="4"/>
      <c r="AI3681" s="4"/>
      <c r="AJ3681" s="90"/>
      <c r="AK3681" s="4"/>
      <c r="AL3681" s="4"/>
      <c r="AM3681" s="4"/>
      <c r="AN3681" s="4"/>
    </row>
    <row r="3682" spans="1:40" x14ac:dyDescent="0.2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90"/>
      <c r="AH3682" s="4"/>
      <c r="AI3682" s="4"/>
      <c r="AJ3682" s="90"/>
      <c r="AK3682" s="4"/>
      <c r="AL3682" s="4"/>
      <c r="AM3682" s="4"/>
      <c r="AN3682" s="4"/>
    </row>
    <row r="3683" spans="1:40" x14ac:dyDescent="0.2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90"/>
      <c r="AH3683" s="4"/>
      <c r="AI3683" s="4"/>
      <c r="AJ3683" s="90"/>
      <c r="AK3683" s="4"/>
      <c r="AL3683" s="4"/>
      <c r="AM3683" s="4"/>
      <c r="AN3683" s="4"/>
    </row>
    <row r="3684" spans="1:40" x14ac:dyDescent="0.2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90"/>
      <c r="AH3684" s="4"/>
      <c r="AI3684" s="4"/>
      <c r="AJ3684" s="90"/>
      <c r="AK3684" s="4"/>
      <c r="AL3684" s="4"/>
      <c r="AM3684" s="4"/>
      <c r="AN3684" s="4"/>
    </row>
    <row r="3685" spans="1:40" x14ac:dyDescent="0.2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90"/>
      <c r="AH3685" s="4"/>
      <c r="AI3685" s="4"/>
      <c r="AJ3685" s="90"/>
      <c r="AK3685" s="4"/>
      <c r="AL3685" s="4"/>
      <c r="AM3685" s="4"/>
      <c r="AN3685" s="4"/>
    </row>
    <row r="3686" spans="1:40" x14ac:dyDescent="0.2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90"/>
      <c r="AH3686" s="4"/>
      <c r="AI3686" s="4"/>
      <c r="AJ3686" s="90"/>
      <c r="AK3686" s="4"/>
      <c r="AL3686" s="4"/>
      <c r="AM3686" s="4"/>
      <c r="AN3686" s="4"/>
    </row>
    <row r="3687" spans="1:40" x14ac:dyDescent="0.2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90"/>
      <c r="AH3687" s="4"/>
      <c r="AI3687" s="4"/>
      <c r="AJ3687" s="90"/>
      <c r="AK3687" s="4"/>
      <c r="AL3687" s="4"/>
      <c r="AM3687" s="4"/>
      <c r="AN3687" s="4"/>
    </row>
    <row r="3688" spans="1:40" x14ac:dyDescent="0.2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90"/>
      <c r="AH3688" s="4"/>
      <c r="AI3688" s="4"/>
      <c r="AJ3688" s="90"/>
      <c r="AK3688" s="4"/>
      <c r="AL3688" s="4"/>
      <c r="AM3688" s="4"/>
      <c r="AN3688" s="4"/>
    </row>
    <row r="3689" spans="1:40" x14ac:dyDescent="0.2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90"/>
      <c r="AH3689" s="4"/>
      <c r="AI3689" s="4"/>
      <c r="AJ3689" s="90"/>
      <c r="AK3689" s="4"/>
      <c r="AL3689" s="4"/>
      <c r="AM3689" s="4"/>
      <c r="AN3689" s="4"/>
    </row>
    <row r="3690" spans="1:40" x14ac:dyDescent="0.2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90"/>
      <c r="AH3690" s="4"/>
      <c r="AI3690" s="4"/>
      <c r="AJ3690" s="90"/>
      <c r="AK3690" s="4"/>
      <c r="AL3690" s="4"/>
      <c r="AM3690" s="4"/>
      <c r="AN3690" s="4"/>
    </row>
    <row r="3691" spans="1:40" x14ac:dyDescent="0.2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90"/>
      <c r="AH3691" s="4"/>
      <c r="AI3691" s="4"/>
      <c r="AJ3691" s="90"/>
      <c r="AK3691" s="4"/>
      <c r="AL3691" s="4"/>
      <c r="AM3691" s="4"/>
      <c r="AN3691" s="4"/>
    </row>
    <row r="3692" spans="1:40" x14ac:dyDescent="0.2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90"/>
      <c r="AH3692" s="4"/>
      <c r="AI3692" s="4"/>
      <c r="AJ3692" s="90"/>
      <c r="AK3692" s="4"/>
      <c r="AL3692" s="4"/>
      <c r="AM3692" s="4"/>
      <c r="AN3692" s="4"/>
    </row>
    <row r="3693" spans="1:40" x14ac:dyDescent="0.2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90"/>
      <c r="AH3693" s="4"/>
      <c r="AI3693" s="4"/>
      <c r="AJ3693" s="90"/>
      <c r="AK3693" s="4"/>
      <c r="AL3693" s="4"/>
      <c r="AM3693" s="4"/>
      <c r="AN3693" s="4"/>
    </row>
    <row r="3694" spans="1:40" x14ac:dyDescent="0.2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90"/>
      <c r="AH3694" s="4"/>
      <c r="AI3694" s="4"/>
      <c r="AJ3694" s="90"/>
      <c r="AK3694" s="4"/>
      <c r="AL3694" s="4"/>
      <c r="AM3694" s="4"/>
      <c r="AN3694" s="4"/>
    </row>
    <row r="3695" spans="1:40" x14ac:dyDescent="0.2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90"/>
      <c r="AH3695" s="4"/>
      <c r="AI3695" s="4"/>
      <c r="AJ3695" s="90"/>
      <c r="AK3695" s="4"/>
      <c r="AL3695" s="4"/>
      <c r="AM3695" s="4"/>
      <c r="AN3695" s="4"/>
    </row>
    <row r="3696" spans="1:40" x14ac:dyDescent="0.2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90"/>
      <c r="AH3696" s="4"/>
      <c r="AI3696" s="4"/>
      <c r="AJ3696" s="90"/>
      <c r="AK3696" s="4"/>
      <c r="AL3696" s="4"/>
      <c r="AM3696" s="4"/>
      <c r="AN3696" s="4"/>
    </row>
    <row r="3697" spans="1:40" x14ac:dyDescent="0.2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90"/>
      <c r="AH3697" s="4"/>
      <c r="AI3697" s="4"/>
      <c r="AJ3697" s="90"/>
      <c r="AK3697" s="4"/>
      <c r="AL3697" s="4"/>
      <c r="AM3697" s="4"/>
      <c r="AN3697" s="4"/>
    </row>
    <row r="3698" spans="1:40" x14ac:dyDescent="0.2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90"/>
      <c r="AH3698" s="4"/>
      <c r="AI3698" s="4"/>
      <c r="AJ3698" s="90"/>
      <c r="AK3698" s="4"/>
      <c r="AL3698" s="4"/>
      <c r="AM3698" s="4"/>
      <c r="AN3698" s="4"/>
    </row>
    <row r="3699" spans="1:40" x14ac:dyDescent="0.2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90"/>
      <c r="AH3699" s="4"/>
      <c r="AI3699" s="4"/>
      <c r="AJ3699" s="90"/>
      <c r="AK3699" s="4"/>
      <c r="AL3699" s="4"/>
      <c r="AM3699" s="4"/>
      <c r="AN3699" s="4"/>
    </row>
    <row r="3700" spans="1:40" x14ac:dyDescent="0.2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90"/>
      <c r="AH3700" s="4"/>
      <c r="AI3700" s="4"/>
      <c r="AJ3700" s="90"/>
      <c r="AK3700" s="4"/>
      <c r="AL3700" s="4"/>
      <c r="AM3700" s="4"/>
      <c r="AN3700" s="4"/>
    </row>
    <row r="3701" spans="1:40" x14ac:dyDescent="0.2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90"/>
      <c r="AH3701" s="4"/>
      <c r="AI3701" s="4"/>
      <c r="AJ3701" s="90"/>
      <c r="AK3701" s="4"/>
      <c r="AL3701" s="4"/>
      <c r="AM3701" s="4"/>
      <c r="AN3701" s="4"/>
    </row>
    <row r="3702" spans="1:40" x14ac:dyDescent="0.2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90"/>
      <c r="AH3702" s="4"/>
      <c r="AI3702" s="4"/>
      <c r="AJ3702" s="90"/>
      <c r="AK3702" s="4"/>
      <c r="AL3702" s="4"/>
      <c r="AM3702" s="4"/>
      <c r="AN3702" s="4"/>
    </row>
    <row r="3703" spans="1:40" x14ac:dyDescent="0.2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90"/>
      <c r="AH3703" s="4"/>
      <c r="AI3703" s="4"/>
      <c r="AJ3703" s="90"/>
      <c r="AK3703" s="4"/>
      <c r="AL3703" s="4"/>
      <c r="AM3703" s="4"/>
      <c r="AN3703" s="4"/>
    </row>
    <row r="3704" spans="1:40" x14ac:dyDescent="0.2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90"/>
      <c r="AH3704" s="4"/>
      <c r="AI3704" s="4"/>
      <c r="AJ3704" s="90"/>
      <c r="AK3704" s="4"/>
      <c r="AL3704" s="4"/>
      <c r="AM3704" s="4"/>
      <c r="AN3704" s="4"/>
    </row>
    <row r="3705" spans="1:40" x14ac:dyDescent="0.2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90"/>
      <c r="AH3705" s="4"/>
      <c r="AI3705" s="4"/>
      <c r="AJ3705" s="90"/>
      <c r="AK3705" s="4"/>
      <c r="AL3705" s="4"/>
      <c r="AM3705" s="4"/>
      <c r="AN3705" s="4"/>
    </row>
    <row r="3706" spans="1:40" x14ac:dyDescent="0.2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90"/>
      <c r="AH3706" s="4"/>
      <c r="AI3706" s="4"/>
      <c r="AJ3706" s="90"/>
      <c r="AK3706" s="4"/>
      <c r="AL3706" s="4"/>
      <c r="AM3706" s="4"/>
      <c r="AN3706" s="4"/>
    </row>
    <row r="3707" spans="1:40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90"/>
      <c r="AH3707" s="4"/>
      <c r="AI3707" s="4"/>
      <c r="AJ3707" s="90"/>
      <c r="AK3707" s="4"/>
      <c r="AL3707" s="4"/>
      <c r="AM3707" s="4"/>
      <c r="AN3707" s="4"/>
    </row>
    <row r="3708" spans="1:40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90"/>
      <c r="AH3708" s="4"/>
      <c r="AI3708" s="4"/>
      <c r="AJ3708" s="90"/>
      <c r="AK3708" s="4"/>
      <c r="AL3708" s="4"/>
      <c r="AM3708" s="4"/>
      <c r="AN3708" s="4"/>
    </row>
    <row r="3709" spans="1:40" x14ac:dyDescent="0.2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90"/>
      <c r="AH3709" s="4"/>
      <c r="AI3709" s="4"/>
      <c r="AJ3709" s="90"/>
      <c r="AK3709" s="4"/>
      <c r="AL3709" s="4"/>
      <c r="AM3709" s="4"/>
      <c r="AN3709" s="4"/>
    </row>
    <row r="3710" spans="1:40" x14ac:dyDescent="0.2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90"/>
      <c r="AH3710" s="4"/>
      <c r="AI3710" s="4"/>
      <c r="AJ3710" s="90"/>
      <c r="AK3710" s="4"/>
      <c r="AL3710" s="4"/>
      <c r="AM3710" s="4"/>
      <c r="AN3710" s="4"/>
    </row>
    <row r="3711" spans="1:40" x14ac:dyDescent="0.2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90"/>
      <c r="AH3711" s="4"/>
      <c r="AI3711" s="4"/>
      <c r="AJ3711" s="90"/>
      <c r="AK3711" s="4"/>
      <c r="AL3711" s="4"/>
      <c r="AM3711" s="4"/>
      <c r="AN3711" s="4"/>
    </row>
    <row r="3712" spans="1:40" x14ac:dyDescent="0.2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90"/>
      <c r="AH3712" s="4"/>
      <c r="AI3712" s="4"/>
      <c r="AJ3712" s="90"/>
      <c r="AK3712" s="4"/>
      <c r="AL3712" s="4"/>
      <c r="AM3712" s="4"/>
      <c r="AN3712" s="4"/>
    </row>
    <row r="3713" spans="1:40" x14ac:dyDescent="0.2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90"/>
      <c r="AH3713" s="4"/>
      <c r="AI3713" s="4"/>
      <c r="AJ3713" s="90"/>
      <c r="AK3713" s="4"/>
      <c r="AL3713" s="4"/>
      <c r="AM3713" s="4"/>
      <c r="AN3713" s="4"/>
    </row>
    <row r="3714" spans="1:40" x14ac:dyDescent="0.2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90"/>
      <c r="AH3714" s="4"/>
      <c r="AI3714" s="4"/>
      <c r="AJ3714" s="90"/>
      <c r="AK3714" s="4"/>
      <c r="AL3714" s="4"/>
      <c r="AM3714" s="4"/>
      <c r="AN3714" s="4"/>
    </row>
    <row r="3715" spans="1:40" x14ac:dyDescent="0.2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90"/>
      <c r="AH3715" s="4"/>
      <c r="AI3715" s="4"/>
      <c r="AJ3715" s="90"/>
      <c r="AK3715" s="4"/>
      <c r="AL3715" s="4"/>
      <c r="AM3715" s="4"/>
      <c r="AN3715" s="4"/>
    </row>
    <row r="3716" spans="1:40" x14ac:dyDescent="0.2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90"/>
      <c r="AH3716" s="4"/>
      <c r="AI3716" s="4"/>
      <c r="AJ3716" s="90"/>
      <c r="AK3716" s="4"/>
      <c r="AL3716" s="4"/>
      <c r="AM3716" s="4"/>
      <c r="AN3716" s="4"/>
    </row>
    <row r="3717" spans="1:40" x14ac:dyDescent="0.2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90"/>
      <c r="AH3717" s="4"/>
      <c r="AI3717" s="4"/>
      <c r="AJ3717" s="90"/>
      <c r="AK3717" s="4"/>
      <c r="AL3717" s="4"/>
      <c r="AM3717" s="4"/>
      <c r="AN3717" s="4"/>
    </row>
    <row r="3718" spans="1:40" x14ac:dyDescent="0.2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90"/>
      <c r="AH3718" s="4"/>
      <c r="AI3718" s="4"/>
      <c r="AJ3718" s="90"/>
      <c r="AK3718" s="4"/>
      <c r="AL3718" s="4"/>
      <c r="AM3718" s="4"/>
      <c r="AN3718" s="4"/>
    </row>
    <row r="3719" spans="1:40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90"/>
      <c r="AH3719" s="4"/>
      <c r="AI3719" s="4"/>
      <c r="AJ3719" s="90"/>
      <c r="AK3719" s="4"/>
      <c r="AL3719" s="4"/>
      <c r="AM3719" s="4"/>
      <c r="AN3719" s="4"/>
    </row>
    <row r="3720" spans="1:40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90"/>
      <c r="AH3720" s="4"/>
      <c r="AI3720" s="4"/>
      <c r="AJ3720" s="90"/>
      <c r="AK3720" s="4"/>
      <c r="AL3720" s="4"/>
      <c r="AM3720" s="4"/>
      <c r="AN3720" s="4"/>
    </row>
    <row r="3721" spans="1:40" x14ac:dyDescent="0.2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90"/>
      <c r="AH3721" s="4"/>
      <c r="AI3721" s="4"/>
      <c r="AJ3721" s="90"/>
      <c r="AK3721" s="4"/>
      <c r="AL3721" s="4"/>
      <c r="AM3721" s="4"/>
      <c r="AN3721" s="4"/>
    </row>
    <row r="3722" spans="1:40" x14ac:dyDescent="0.2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90"/>
      <c r="AH3722" s="4"/>
      <c r="AI3722" s="4"/>
      <c r="AJ3722" s="90"/>
      <c r="AK3722" s="4"/>
      <c r="AL3722" s="4"/>
      <c r="AM3722" s="4"/>
      <c r="AN3722" s="4"/>
    </row>
    <row r="3723" spans="1:40" x14ac:dyDescent="0.2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90"/>
      <c r="AH3723" s="4"/>
      <c r="AI3723" s="4"/>
      <c r="AJ3723" s="90"/>
      <c r="AK3723" s="4"/>
      <c r="AL3723" s="4"/>
      <c r="AM3723" s="4"/>
      <c r="AN3723" s="4"/>
    </row>
    <row r="3724" spans="1:40" x14ac:dyDescent="0.2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90"/>
      <c r="AH3724" s="4"/>
      <c r="AI3724" s="4"/>
      <c r="AJ3724" s="90"/>
      <c r="AK3724" s="4"/>
      <c r="AL3724" s="4"/>
      <c r="AM3724" s="4"/>
      <c r="AN3724" s="4"/>
    </row>
    <row r="3725" spans="1:40" x14ac:dyDescent="0.2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90"/>
      <c r="AH3725" s="4"/>
      <c r="AI3725" s="4"/>
      <c r="AJ3725" s="90"/>
      <c r="AK3725" s="4"/>
      <c r="AL3725" s="4"/>
      <c r="AM3725" s="4"/>
      <c r="AN3725" s="4"/>
    </row>
    <row r="3726" spans="1:40" x14ac:dyDescent="0.2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90"/>
      <c r="AH3726" s="4"/>
      <c r="AI3726" s="4"/>
      <c r="AJ3726" s="90"/>
      <c r="AK3726" s="4"/>
      <c r="AL3726" s="4"/>
      <c r="AM3726" s="4"/>
      <c r="AN3726" s="4"/>
    </row>
    <row r="3727" spans="1:40" x14ac:dyDescent="0.2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90"/>
      <c r="AH3727" s="4"/>
      <c r="AI3727" s="4"/>
      <c r="AJ3727" s="90"/>
      <c r="AK3727" s="4"/>
      <c r="AL3727" s="4"/>
      <c r="AM3727" s="4"/>
      <c r="AN3727" s="4"/>
    </row>
    <row r="3728" spans="1:40" x14ac:dyDescent="0.2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90"/>
      <c r="AH3728" s="4"/>
      <c r="AI3728" s="4"/>
      <c r="AJ3728" s="90"/>
      <c r="AK3728" s="4"/>
      <c r="AL3728" s="4"/>
      <c r="AM3728" s="4"/>
      <c r="AN3728" s="4"/>
    </row>
    <row r="3729" spans="1:40" x14ac:dyDescent="0.2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90"/>
      <c r="AH3729" s="4"/>
      <c r="AI3729" s="4"/>
      <c r="AJ3729" s="90"/>
      <c r="AK3729" s="4"/>
      <c r="AL3729" s="4"/>
      <c r="AM3729" s="4"/>
      <c r="AN3729" s="4"/>
    </row>
    <row r="3730" spans="1:40" x14ac:dyDescent="0.2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90"/>
      <c r="AH3730" s="4"/>
      <c r="AI3730" s="4"/>
      <c r="AJ3730" s="90"/>
      <c r="AK3730" s="4"/>
      <c r="AL3730" s="4"/>
      <c r="AM3730" s="4"/>
      <c r="AN3730" s="4"/>
    </row>
    <row r="3731" spans="1:40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90"/>
      <c r="AH3731" s="4"/>
      <c r="AI3731" s="4"/>
      <c r="AJ3731" s="90"/>
      <c r="AK3731" s="4"/>
      <c r="AL3731" s="4"/>
      <c r="AM3731" s="4"/>
      <c r="AN3731" s="4"/>
    </row>
    <row r="3732" spans="1:40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90"/>
      <c r="AH3732" s="4"/>
      <c r="AI3732" s="4"/>
      <c r="AJ3732" s="90"/>
      <c r="AK3732" s="4"/>
      <c r="AL3732" s="4"/>
      <c r="AM3732" s="4"/>
      <c r="AN3732" s="4"/>
    </row>
    <row r="3733" spans="1:40" x14ac:dyDescent="0.2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90"/>
      <c r="AH3733" s="4"/>
      <c r="AI3733" s="4"/>
      <c r="AJ3733" s="90"/>
      <c r="AK3733" s="4"/>
      <c r="AL3733" s="4"/>
      <c r="AM3733" s="4"/>
      <c r="AN3733" s="4"/>
    </row>
    <row r="3734" spans="1:40" x14ac:dyDescent="0.2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90"/>
      <c r="AH3734" s="4"/>
      <c r="AI3734" s="4"/>
      <c r="AJ3734" s="90"/>
      <c r="AK3734" s="4"/>
      <c r="AL3734" s="4"/>
      <c r="AM3734" s="4"/>
      <c r="AN3734" s="4"/>
    </row>
    <row r="3735" spans="1:40" x14ac:dyDescent="0.2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90"/>
      <c r="AH3735" s="4"/>
      <c r="AI3735" s="4"/>
      <c r="AJ3735" s="90"/>
      <c r="AK3735" s="4"/>
      <c r="AL3735" s="4"/>
      <c r="AM3735" s="4"/>
      <c r="AN3735" s="4"/>
    </row>
    <row r="3736" spans="1:40" x14ac:dyDescent="0.2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90"/>
      <c r="AH3736" s="4"/>
      <c r="AI3736" s="4"/>
      <c r="AJ3736" s="90"/>
      <c r="AK3736" s="4"/>
      <c r="AL3736" s="4"/>
      <c r="AM3736" s="4"/>
      <c r="AN3736" s="4"/>
    </row>
    <row r="3737" spans="1:40" x14ac:dyDescent="0.2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90"/>
      <c r="AH3737" s="4"/>
      <c r="AI3737" s="4"/>
      <c r="AJ3737" s="90"/>
      <c r="AK3737" s="4"/>
      <c r="AL3737" s="4"/>
      <c r="AM3737" s="4"/>
      <c r="AN3737" s="4"/>
    </row>
    <row r="3738" spans="1:40" x14ac:dyDescent="0.2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90"/>
      <c r="AH3738" s="4"/>
      <c r="AI3738" s="4"/>
      <c r="AJ3738" s="90"/>
      <c r="AK3738" s="4"/>
      <c r="AL3738" s="4"/>
      <c r="AM3738" s="4"/>
      <c r="AN3738" s="4"/>
    </row>
    <row r="3739" spans="1:40" x14ac:dyDescent="0.2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90"/>
      <c r="AH3739" s="4"/>
      <c r="AI3739" s="4"/>
      <c r="AJ3739" s="90"/>
      <c r="AK3739" s="4"/>
      <c r="AL3739" s="4"/>
      <c r="AM3739" s="4"/>
      <c r="AN3739" s="4"/>
    </row>
    <row r="3740" spans="1:40" x14ac:dyDescent="0.2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90"/>
      <c r="AH3740" s="4"/>
      <c r="AI3740" s="4"/>
      <c r="AJ3740" s="90"/>
      <c r="AK3740" s="4"/>
      <c r="AL3740" s="4"/>
      <c r="AM3740" s="4"/>
      <c r="AN3740" s="4"/>
    </row>
    <row r="3741" spans="1:40" x14ac:dyDescent="0.2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90"/>
      <c r="AH3741" s="4"/>
      <c r="AI3741" s="4"/>
      <c r="AJ3741" s="90"/>
      <c r="AK3741" s="4"/>
      <c r="AL3741" s="4"/>
      <c r="AM3741" s="4"/>
      <c r="AN3741" s="4"/>
    </row>
    <row r="3742" spans="1:40" x14ac:dyDescent="0.2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90"/>
      <c r="AH3742" s="4"/>
      <c r="AI3742" s="4"/>
      <c r="AJ3742" s="90"/>
      <c r="AK3742" s="4"/>
      <c r="AL3742" s="4"/>
      <c r="AM3742" s="4"/>
      <c r="AN3742" s="4"/>
    </row>
    <row r="3743" spans="1:40" x14ac:dyDescent="0.2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90"/>
      <c r="AH3743" s="4"/>
      <c r="AI3743" s="4"/>
      <c r="AJ3743" s="90"/>
      <c r="AK3743" s="4"/>
      <c r="AL3743" s="4"/>
      <c r="AM3743" s="4"/>
      <c r="AN3743" s="4"/>
    </row>
    <row r="3744" spans="1:40" x14ac:dyDescent="0.2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90"/>
      <c r="AH3744" s="4"/>
      <c r="AI3744" s="4"/>
      <c r="AJ3744" s="90"/>
      <c r="AK3744" s="4"/>
      <c r="AL3744" s="4"/>
      <c r="AM3744" s="4"/>
      <c r="AN3744" s="4"/>
    </row>
    <row r="3745" spans="1:40" x14ac:dyDescent="0.2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90"/>
      <c r="AH3745" s="4"/>
      <c r="AI3745" s="4"/>
      <c r="AJ3745" s="90"/>
      <c r="AK3745" s="4"/>
      <c r="AL3745" s="4"/>
      <c r="AM3745" s="4"/>
      <c r="AN3745" s="4"/>
    </row>
    <row r="3746" spans="1:40" x14ac:dyDescent="0.2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90"/>
      <c r="AH3746" s="4"/>
      <c r="AI3746" s="4"/>
      <c r="AJ3746" s="90"/>
      <c r="AK3746" s="4"/>
      <c r="AL3746" s="4"/>
      <c r="AM3746" s="4"/>
      <c r="AN3746" s="4"/>
    </row>
    <row r="3747" spans="1:40" x14ac:dyDescent="0.2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90"/>
      <c r="AH3747" s="4"/>
      <c r="AI3747" s="4"/>
      <c r="AJ3747" s="90"/>
      <c r="AK3747" s="4"/>
      <c r="AL3747" s="4"/>
      <c r="AM3747" s="4"/>
      <c r="AN3747" s="4"/>
    </row>
    <row r="3748" spans="1:40" x14ac:dyDescent="0.2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90"/>
      <c r="AH3748" s="4"/>
      <c r="AI3748" s="4"/>
      <c r="AJ3748" s="90"/>
      <c r="AK3748" s="4"/>
      <c r="AL3748" s="4"/>
      <c r="AM3748" s="4"/>
      <c r="AN3748" s="4"/>
    </row>
    <row r="3749" spans="1:40" x14ac:dyDescent="0.2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90"/>
      <c r="AH3749" s="4"/>
      <c r="AI3749" s="4"/>
      <c r="AJ3749" s="90"/>
      <c r="AK3749" s="4"/>
      <c r="AL3749" s="4"/>
      <c r="AM3749" s="4"/>
      <c r="AN3749" s="4"/>
    </row>
    <row r="3750" spans="1:40" x14ac:dyDescent="0.2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90"/>
      <c r="AH3750" s="4"/>
      <c r="AI3750" s="4"/>
      <c r="AJ3750" s="90"/>
      <c r="AK3750" s="4"/>
      <c r="AL3750" s="4"/>
      <c r="AM3750" s="4"/>
      <c r="AN3750" s="4"/>
    </row>
    <row r="3751" spans="1:40" x14ac:dyDescent="0.2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90"/>
      <c r="AH3751" s="4"/>
      <c r="AI3751" s="4"/>
      <c r="AJ3751" s="90"/>
      <c r="AK3751" s="4"/>
      <c r="AL3751" s="4"/>
      <c r="AM3751" s="4"/>
      <c r="AN3751" s="4"/>
    </row>
    <row r="3752" spans="1:40" x14ac:dyDescent="0.2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90"/>
      <c r="AH3752" s="4"/>
      <c r="AI3752" s="4"/>
      <c r="AJ3752" s="90"/>
      <c r="AK3752" s="4"/>
      <c r="AL3752" s="4"/>
      <c r="AM3752" s="4"/>
      <c r="AN3752" s="4"/>
    </row>
    <row r="3753" spans="1:40" x14ac:dyDescent="0.2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90"/>
      <c r="AH3753" s="4"/>
      <c r="AI3753" s="4"/>
      <c r="AJ3753" s="90"/>
      <c r="AK3753" s="4"/>
      <c r="AL3753" s="4"/>
      <c r="AM3753" s="4"/>
      <c r="AN3753" s="4"/>
    </row>
    <row r="3754" spans="1:40" x14ac:dyDescent="0.2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90"/>
      <c r="AH3754" s="4"/>
      <c r="AI3754" s="4"/>
      <c r="AJ3754" s="90"/>
      <c r="AK3754" s="4"/>
      <c r="AL3754" s="4"/>
      <c r="AM3754" s="4"/>
      <c r="AN3754" s="4"/>
    </row>
    <row r="3755" spans="1:40" x14ac:dyDescent="0.2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90"/>
      <c r="AH3755" s="4"/>
      <c r="AI3755" s="4"/>
      <c r="AJ3755" s="90"/>
      <c r="AK3755" s="4"/>
      <c r="AL3755" s="4"/>
      <c r="AM3755" s="4"/>
      <c r="AN3755" s="4"/>
    </row>
    <row r="3756" spans="1:40" x14ac:dyDescent="0.2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90"/>
      <c r="AH3756" s="4"/>
      <c r="AI3756" s="4"/>
      <c r="AJ3756" s="90"/>
      <c r="AK3756" s="4"/>
      <c r="AL3756" s="4"/>
      <c r="AM3756" s="4"/>
      <c r="AN3756" s="4"/>
    </row>
    <row r="3757" spans="1:40" x14ac:dyDescent="0.2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90"/>
      <c r="AH3757" s="4"/>
      <c r="AI3757" s="4"/>
      <c r="AJ3757" s="90"/>
      <c r="AK3757" s="4"/>
      <c r="AL3757" s="4"/>
      <c r="AM3757" s="4"/>
      <c r="AN3757" s="4"/>
    </row>
    <row r="3758" spans="1:40" x14ac:dyDescent="0.2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90"/>
      <c r="AH3758" s="4"/>
      <c r="AI3758" s="4"/>
      <c r="AJ3758" s="90"/>
      <c r="AK3758" s="4"/>
      <c r="AL3758" s="4"/>
      <c r="AM3758" s="4"/>
      <c r="AN3758" s="4"/>
    </row>
    <row r="3759" spans="1:40" x14ac:dyDescent="0.2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90"/>
      <c r="AH3759" s="4"/>
      <c r="AI3759" s="4"/>
      <c r="AJ3759" s="90"/>
      <c r="AK3759" s="4"/>
      <c r="AL3759" s="4"/>
      <c r="AM3759" s="4"/>
      <c r="AN3759" s="4"/>
    </row>
    <row r="3760" spans="1:40" x14ac:dyDescent="0.2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90"/>
      <c r="AH3760" s="4"/>
      <c r="AI3760" s="4"/>
      <c r="AJ3760" s="90"/>
      <c r="AK3760" s="4"/>
      <c r="AL3760" s="4"/>
      <c r="AM3760" s="4"/>
      <c r="AN3760" s="4"/>
    </row>
    <row r="3761" spans="1:40" x14ac:dyDescent="0.2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90"/>
      <c r="AH3761" s="4"/>
      <c r="AI3761" s="4"/>
      <c r="AJ3761" s="90"/>
      <c r="AK3761" s="4"/>
      <c r="AL3761" s="4"/>
      <c r="AM3761" s="4"/>
      <c r="AN3761" s="4"/>
    </row>
    <row r="3762" spans="1:40" x14ac:dyDescent="0.2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90"/>
      <c r="AH3762" s="4"/>
      <c r="AI3762" s="4"/>
      <c r="AJ3762" s="90"/>
      <c r="AK3762" s="4"/>
      <c r="AL3762" s="4"/>
      <c r="AM3762" s="4"/>
      <c r="AN3762" s="4"/>
    </row>
    <row r="3763" spans="1:40" x14ac:dyDescent="0.2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90"/>
      <c r="AH3763" s="4"/>
      <c r="AI3763" s="4"/>
      <c r="AJ3763" s="90"/>
      <c r="AK3763" s="4"/>
      <c r="AL3763" s="4"/>
      <c r="AM3763" s="4"/>
      <c r="AN3763" s="4"/>
    </row>
    <row r="3764" spans="1:40" x14ac:dyDescent="0.2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90"/>
      <c r="AH3764" s="4"/>
      <c r="AI3764" s="4"/>
      <c r="AJ3764" s="90"/>
      <c r="AK3764" s="4"/>
      <c r="AL3764" s="4"/>
      <c r="AM3764" s="4"/>
      <c r="AN3764" s="4"/>
    </row>
    <row r="3765" spans="1:40" x14ac:dyDescent="0.2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90"/>
      <c r="AH3765" s="4"/>
      <c r="AI3765" s="4"/>
      <c r="AJ3765" s="90"/>
      <c r="AK3765" s="4"/>
      <c r="AL3765" s="4"/>
      <c r="AM3765" s="4"/>
      <c r="AN3765" s="4"/>
    </row>
    <row r="3766" spans="1:40" x14ac:dyDescent="0.2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90"/>
      <c r="AH3766" s="4"/>
      <c r="AI3766" s="4"/>
      <c r="AJ3766" s="90"/>
      <c r="AK3766" s="4"/>
      <c r="AL3766" s="4"/>
      <c r="AM3766" s="4"/>
      <c r="AN3766" s="4"/>
    </row>
    <row r="3767" spans="1:40" x14ac:dyDescent="0.2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90"/>
      <c r="AH3767" s="4"/>
      <c r="AI3767" s="4"/>
      <c r="AJ3767" s="90"/>
      <c r="AK3767" s="4"/>
      <c r="AL3767" s="4"/>
      <c r="AM3767" s="4"/>
      <c r="AN3767" s="4"/>
    </row>
    <row r="3768" spans="1:40" x14ac:dyDescent="0.2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90"/>
      <c r="AH3768" s="4"/>
      <c r="AI3768" s="4"/>
      <c r="AJ3768" s="90"/>
      <c r="AK3768" s="4"/>
      <c r="AL3768" s="4"/>
      <c r="AM3768" s="4"/>
      <c r="AN3768" s="4"/>
    </row>
    <row r="3769" spans="1:40" x14ac:dyDescent="0.2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90"/>
      <c r="AH3769" s="4"/>
      <c r="AI3769" s="4"/>
      <c r="AJ3769" s="90"/>
      <c r="AK3769" s="4"/>
      <c r="AL3769" s="4"/>
      <c r="AM3769" s="4"/>
      <c r="AN3769" s="4"/>
    </row>
    <row r="3770" spans="1:40" x14ac:dyDescent="0.2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90"/>
      <c r="AH3770" s="4"/>
      <c r="AI3770" s="4"/>
      <c r="AJ3770" s="90"/>
      <c r="AK3770" s="4"/>
      <c r="AL3770" s="4"/>
      <c r="AM3770" s="4"/>
      <c r="AN3770" s="4"/>
    </row>
    <row r="3771" spans="1:40" x14ac:dyDescent="0.2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90"/>
      <c r="AH3771" s="4"/>
      <c r="AI3771" s="4"/>
      <c r="AJ3771" s="90"/>
      <c r="AK3771" s="4"/>
      <c r="AL3771" s="4"/>
      <c r="AM3771" s="4"/>
      <c r="AN3771" s="4"/>
    </row>
    <row r="3772" spans="1:40" x14ac:dyDescent="0.2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90"/>
      <c r="AH3772" s="4"/>
      <c r="AI3772" s="4"/>
      <c r="AJ3772" s="90"/>
      <c r="AK3772" s="4"/>
      <c r="AL3772" s="4"/>
      <c r="AM3772" s="4"/>
      <c r="AN3772" s="4"/>
    </row>
    <row r="3773" spans="1:40" x14ac:dyDescent="0.2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90"/>
      <c r="AH3773" s="4"/>
      <c r="AI3773" s="4"/>
      <c r="AJ3773" s="90"/>
      <c r="AK3773" s="4"/>
      <c r="AL3773" s="4"/>
      <c r="AM3773" s="4"/>
      <c r="AN3773" s="4"/>
    </row>
    <row r="3774" spans="1:40" x14ac:dyDescent="0.2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90"/>
      <c r="AH3774" s="4"/>
      <c r="AI3774" s="4"/>
      <c r="AJ3774" s="90"/>
      <c r="AK3774" s="4"/>
      <c r="AL3774" s="4"/>
      <c r="AM3774" s="4"/>
      <c r="AN3774" s="4"/>
    </row>
    <row r="3775" spans="1:40" x14ac:dyDescent="0.2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90"/>
      <c r="AH3775" s="4"/>
      <c r="AI3775" s="4"/>
      <c r="AJ3775" s="90"/>
      <c r="AK3775" s="4"/>
      <c r="AL3775" s="4"/>
      <c r="AM3775" s="4"/>
      <c r="AN3775" s="4"/>
    </row>
    <row r="3776" spans="1:40" x14ac:dyDescent="0.2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90"/>
      <c r="AH3776" s="4"/>
      <c r="AI3776" s="4"/>
      <c r="AJ3776" s="90"/>
      <c r="AK3776" s="4"/>
      <c r="AL3776" s="4"/>
      <c r="AM3776" s="4"/>
      <c r="AN3776" s="4"/>
    </row>
    <row r="3777" spans="1:40" x14ac:dyDescent="0.2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90"/>
      <c r="AH3777" s="4"/>
      <c r="AI3777" s="4"/>
      <c r="AJ3777" s="90"/>
      <c r="AK3777" s="4"/>
      <c r="AL3777" s="4"/>
      <c r="AM3777" s="4"/>
      <c r="AN3777" s="4"/>
    </row>
    <row r="3778" spans="1:40" x14ac:dyDescent="0.2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90"/>
      <c r="AH3778" s="4"/>
      <c r="AI3778" s="4"/>
      <c r="AJ3778" s="90"/>
      <c r="AK3778" s="4"/>
      <c r="AL3778" s="4"/>
      <c r="AM3778" s="4"/>
      <c r="AN3778" s="4"/>
    </row>
    <row r="3779" spans="1:40" x14ac:dyDescent="0.2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90"/>
      <c r="AH3779" s="4"/>
      <c r="AI3779" s="4"/>
      <c r="AJ3779" s="90"/>
      <c r="AK3779" s="4"/>
      <c r="AL3779" s="4"/>
      <c r="AM3779" s="4"/>
      <c r="AN3779" s="4"/>
    </row>
    <row r="3780" spans="1:40" x14ac:dyDescent="0.2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90"/>
      <c r="AH3780" s="4"/>
      <c r="AI3780" s="4"/>
      <c r="AJ3780" s="90"/>
      <c r="AK3780" s="4"/>
      <c r="AL3780" s="4"/>
      <c r="AM3780" s="4"/>
      <c r="AN3780" s="4"/>
    </row>
    <row r="3781" spans="1:40" x14ac:dyDescent="0.2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90"/>
      <c r="AH3781" s="4"/>
      <c r="AI3781" s="4"/>
      <c r="AJ3781" s="90"/>
      <c r="AK3781" s="4"/>
      <c r="AL3781" s="4"/>
      <c r="AM3781" s="4"/>
      <c r="AN3781" s="4"/>
    </row>
    <row r="3782" spans="1:40" x14ac:dyDescent="0.2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90"/>
      <c r="AH3782" s="4"/>
      <c r="AI3782" s="4"/>
      <c r="AJ3782" s="90"/>
      <c r="AK3782" s="4"/>
      <c r="AL3782" s="4"/>
      <c r="AM3782" s="4"/>
      <c r="AN3782" s="4"/>
    </row>
    <row r="3783" spans="1:40" x14ac:dyDescent="0.2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90"/>
      <c r="AH3783" s="4"/>
      <c r="AI3783" s="4"/>
      <c r="AJ3783" s="90"/>
      <c r="AK3783" s="4"/>
      <c r="AL3783" s="4"/>
      <c r="AM3783" s="4"/>
      <c r="AN3783" s="4"/>
    </row>
    <row r="3784" spans="1:40" x14ac:dyDescent="0.2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90"/>
      <c r="AH3784" s="4"/>
      <c r="AI3784" s="4"/>
      <c r="AJ3784" s="90"/>
      <c r="AK3784" s="4"/>
      <c r="AL3784" s="4"/>
      <c r="AM3784" s="4"/>
      <c r="AN3784" s="4"/>
    </row>
    <row r="3785" spans="1:40" x14ac:dyDescent="0.2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90"/>
      <c r="AH3785" s="4"/>
      <c r="AI3785" s="4"/>
      <c r="AJ3785" s="90"/>
      <c r="AK3785" s="4"/>
      <c r="AL3785" s="4"/>
      <c r="AM3785" s="4"/>
      <c r="AN3785" s="4"/>
    </row>
    <row r="3786" spans="1:40" x14ac:dyDescent="0.2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90"/>
      <c r="AH3786" s="4"/>
      <c r="AI3786" s="4"/>
      <c r="AJ3786" s="90"/>
      <c r="AK3786" s="4"/>
      <c r="AL3786" s="4"/>
      <c r="AM3786" s="4"/>
      <c r="AN3786" s="4"/>
    </row>
    <row r="3787" spans="1:40" x14ac:dyDescent="0.2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90"/>
      <c r="AH3787" s="4"/>
      <c r="AI3787" s="4"/>
      <c r="AJ3787" s="90"/>
      <c r="AK3787" s="4"/>
      <c r="AL3787" s="4"/>
      <c r="AM3787" s="4"/>
      <c r="AN3787" s="4"/>
    </row>
    <row r="3788" spans="1:40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90"/>
      <c r="AH3788" s="4"/>
      <c r="AI3788" s="4"/>
      <c r="AJ3788" s="90"/>
      <c r="AK3788" s="4"/>
      <c r="AL3788" s="4"/>
      <c r="AM3788" s="4"/>
      <c r="AN3788" s="4"/>
    </row>
    <row r="3789" spans="1:40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90"/>
      <c r="AH3789" s="4"/>
      <c r="AI3789" s="4"/>
      <c r="AJ3789" s="90"/>
      <c r="AK3789" s="4"/>
      <c r="AL3789" s="4"/>
      <c r="AM3789" s="4"/>
      <c r="AN3789" s="4"/>
    </row>
    <row r="3790" spans="1:40" x14ac:dyDescent="0.2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90"/>
      <c r="AH3790" s="4"/>
      <c r="AI3790" s="4"/>
      <c r="AJ3790" s="90"/>
      <c r="AK3790" s="4"/>
      <c r="AL3790" s="4"/>
      <c r="AM3790" s="4"/>
      <c r="AN3790" s="4"/>
    </row>
    <row r="3791" spans="1:40" x14ac:dyDescent="0.2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90"/>
      <c r="AH3791" s="4"/>
      <c r="AI3791" s="4"/>
      <c r="AJ3791" s="90"/>
      <c r="AK3791" s="4"/>
      <c r="AL3791" s="4"/>
      <c r="AM3791" s="4"/>
      <c r="AN3791" s="4"/>
    </row>
    <row r="3792" spans="1:40" x14ac:dyDescent="0.2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90"/>
      <c r="AH3792" s="4"/>
      <c r="AI3792" s="4"/>
      <c r="AJ3792" s="90"/>
      <c r="AK3792" s="4"/>
      <c r="AL3792" s="4"/>
      <c r="AM3792" s="4"/>
      <c r="AN3792" s="4"/>
    </row>
    <row r="3793" spans="1:40" x14ac:dyDescent="0.2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90"/>
      <c r="AH3793" s="4"/>
      <c r="AI3793" s="4"/>
      <c r="AJ3793" s="90"/>
      <c r="AK3793" s="4"/>
      <c r="AL3793" s="4"/>
      <c r="AM3793" s="4"/>
      <c r="AN3793" s="4"/>
    </row>
    <row r="3794" spans="1:40" x14ac:dyDescent="0.2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90"/>
      <c r="AH3794" s="4"/>
      <c r="AI3794" s="4"/>
      <c r="AJ3794" s="90"/>
      <c r="AK3794" s="4"/>
      <c r="AL3794" s="4"/>
      <c r="AM3794" s="4"/>
      <c r="AN3794" s="4"/>
    </row>
    <row r="3795" spans="1:40" x14ac:dyDescent="0.2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90"/>
      <c r="AH3795" s="4"/>
      <c r="AI3795" s="4"/>
      <c r="AJ3795" s="90"/>
      <c r="AK3795" s="4"/>
      <c r="AL3795" s="4"/>
      <c r="AM3795" s="4"/>
      <c r="AN3795" s="4"/>
    </row>
    <row r="3796" spans="1:40" x14ac:dyDescent="0.2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90"/>
      <c r="AH3796" s="4"/>
      <c r="AI3796" s="4"/>
      <c r="AJ3796" s="90"/>
      <c r="AK3796" s="4"/>
      <c r="AL3796" s="4"/>
      <c r="AM3796" s="4"/>
      <c r="AN3796" s="4"/>
    </row>
    <row r="3797" spans="1:40" x14ac:dyDescent="0.2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90"/>
      <c r="AH3797" s="4"/>
      <c r="AI3797" s="4"/>
      <c r="AJ3797" s="90"/>
      <c r="AK3797" s="4"/>
      <c r="AL3797" s="4"/>
      <c r="AM3797" s="4"/>
      <c r="AN3797" s="4"/>
    </row>
    <row r="3798" spans="1:40" x14ac:dyDescent="0.2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90"/>
      <c r="AH3798" s="4"/>
      <c r="AI3798" s="4"/>
      <c r="AJ3798" s="90"/>
      <c r="AK3798" s="4"/>
      <c r="AL3798" s="4"/>
      <c r="AM3798" s="4"/>
      <c r="AN3798" s="4"/>
    </row>
    <row r="3799" spans="1:40" x14ac:dyDescent="0.2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90"/>
      <c r="AH3799" s="4"/>
      <c r="AI3799" s="4"/>
      <c r="AJ3799" s="90"/>
      <c r="AK3799" s="4"/>
      <c r="AL3799" s="4"/>
      <c r="AM3799" s="4"/>
      <c r="AN3799" s="4"/>
    </row>
    <row r="3800" spans="1:40" x14ac:dyDescent="0.2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90"/>
      <c r="AH3800" s="4"/>
      <c r="AI3800" s="4"/>
      <c r="AJ3800" s="90"/>
      <c r="AK3800" s="4"/>
      <c r="AL3800" s="4"/>
      <c r="AM3800" s="4"/>
      <c r="AN3800" s="4"/>
    </row>
    <row r="3801" spans="1:40" x14ac:dyDescent="0.2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90"/>
      <c r="AH3801" s="4"/>
      <c r="AI3801" s="4"/>
      <c r="AJ3801" s="90"/>
      <c r="AK3801" s="4"/>
      <c r="AL3801" s="4"/>
      <c r="AM3801" s="4"/>
      <c r="AN3801" s="4"/>
    </row>
    <row r="3802" spans="1:40" x14ac:dyDescent="0.2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90"/>
      <c r="AH3802" s="4"/>
      <c r="AI3802" s="4"/>
      <c r="AJ3802" s="90"/>
      <c r="AK3802" s="4"/>
      <c r="AL3802" s="4"/>
      <c r="AM3802" s="4"/>
      <c r="AN3802" s="4"/>
    </row>
    <row r="3803" spans="1:40" x14ac:dyDescent="0.2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90"/>
      <c r="AH3803" s="4"/>
      <c r="AI3803" s="4"/>
      <c r="AJ3803" s="90"/>
      <c r="AK3803" s="4"/>
      <c r="AL3803" s="4"/>
      <c r="AM3803" s="4"/>
      <c r="AN3803" s="4"/>
    </row>
    <row r="3804" spans="1:40" x14ac:dyDescent="0.2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90"/>
      <c r="AH3804" s="4"/>
      <c r="AI3804" s="4"/>
      <c r="AJ3804" s="90"/>
      <c r="AK3804" s="4"/>
      <c r="AL3804" s="4"/>
      <c r="AM3804" s="4"/>
      <c r="AN3804" s="4"/>
    </row>
    <row r="3805" spans="1:40" x14ac:dyDescent="0.2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90"/>
      <c r="AH3805" s="4"/>
      <c r="AI3805" s="4"/>
      <c r="AJ3805" s="90"/>
      <c r="AK3805" s="4"/>
      <c r="AL3805" s="4"/>
      <c r="AM3805" s="4"/>
      <c r="AN3805" s="4"/>
    </row>
    <row r="3806" spans="1:40" x14ac:dyDescent="0.2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90"/>
      <c r="AH3806" s="4"/>
      <c r="AI3806" s="4"/>
      <c r="AJ3806" s="90"/>
      <c r="AK3806" s="4"/>
      <c r="AL3806" s="4"/>
      <c r="AM3806" s="4"/>
      <c r="AN3806" s="4"/>
    </row>
    <row r="3807" spans="1:40" x14ac:dyDescent="0.2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90"/>
      <c r="AH3807" s="4"/>
      <c r="AI3807" s="4"/>
      <c r="AJ3807" s="90"/>
      <c r="AK3807" s="4"/>
      <c r="AL3807" s="4"/>
      <c r="AM3807" s="4"/>
      <c r="AN3807" s="4"/>
    </row>
    <row r="3808" spans="1:40" x14ac:dyDescent="0.2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90"/>
      <c r="AH3808" s="4"/>
      <c r="AI3808" s="4"/>
      <c r="AJ3808" s="90"/>
      <c r="AK3808" s="4"/>
      <c r="AL3808" s="4"/>
      <c r="AM3808" s="4"/>
      <c r="AN3808" s="4"/>
    </row>
    <row r="3809" spans="1:40" x14ac:dyDescent="0.2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90"/>
      <c r="AH3809" s="4"/>
      <c r="AI3809" s="4"/>
      <c r="AJ3809" s="90"/>
      <c r="AK3809" s="4"/>
      <c r="AL3809" s="4"/>
      <c r="AM3809" s="4"/>
      <c r="AN3809" s="4"/>
    </row>
    <row r="3810" spans="1:40" x14ac:dyDescent="0.2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90"/>
      <c r="AH3810" s="4"/>
      <c r="AI3810" s="4"/>
      <c r="AJ3810" s="90"/>
      <c r="AK3810" s="4"/>
      <c r="AL3810" s="4"/>
      <c r="AM3810" s="4"/>
      <c r="AN3810" s="4"/>
    </row>
    <row r="3811" spans="1:40" x14ac:dyDescent="0.2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90"/>
      <c r="AH3811" s="4"/>
      <c r="AI3811" s="4"/>
      <c r="AJ3811" s="90"/>
      <c r="AK3811" s="4"/>
      <c r="AL3811" s="4"/>
      <c r="AM3811" s="4"/>
      <c r="AN3811" s="4"/>
    </row>
    <row r="3812" spans="1:40" x14ac:dyDescent="0.2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90"/>
      <c r="AH3812" s="4"/>
      <c r="AI3812" s="4"/>
      <c r="AJ3812" s="90"/>
      <c r="AK3812" s="4"/>
      <c r="AL3812" s="4"/>
      <c r="AM3812" s="4"/>
      <c r="AN3812" s="4"/>
    </row>
    <row r="3813" spans="1:40" x14ac:dyDescent="0.2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90"/>
      <c r="AH3813" s="4"/>
      <c r="AI3813" s="4"/>
      <c r="AJ3813" s="90"/>
      <c r="AK3813" s="4"/>
      <c r="AL3813" s="4"/>
      <c r="AM3813" s="4"/>
      <c r="AN3813" s="4"/>
    </row>
    <row r="3814" spans="1:40" x14ac:dyDescent="0.2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90"/>
      <c r="AH3814" s="4"/>
      <c r="AI3814" s="4"/>
      <c r="AJ3814" s="90"/>
      <c r="AK3814" s="4"/>
      <c r="AL3814" s="4"/>
      <c r="AM3814" s="4"/>
      <c r="AN3814" s="4"/>
    </row>
    <row r="3815" spans="1:40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90"/>
      <c r="AH3815" s="4"/>
      <c r="AI3815" s="4"/>
      <c r="AJ3815" s="90"/>
      <c r="AK3815" s="4"/>
      <c r="AL3815" s="4"/>
      <c r="AM3815" s="4"/>
      <c r="AN3815" s="4"/>
    </row>
    <row r="3816" spans="1:40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90"/>
      <c r="AH3816" s="4"/>
      <c r="AI3816" s="4"/>
      <c r="AJ3816" s="90"/>
      <c r="AK3816" s="4"/>
      <c r="AL3816" s="4"/>
      <c r="AM3816" s="4"/>
      <c r="AN3816" s="4"/>
    </row>
    <row r="3817" spans="1:40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90"/>
      <c r="AH3817" s="4"/>
      <c r="AI3817" s="4"/>
      <c r="AJ3817" s="90"/>
      <c r="AK3817" s="4"/>
      <c r="AL3817" s="4"/>
      <c r="AM3817" s="4"/>
      <c r="AN3817" s="4"/>
    </row>
    <row r="3818" spans="1:40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90"/>
      <c r="AH3818" s="4"/>
      <c r="AI3818" s="4"/>
      <c r="AJ3818" s="90"/>
      <c r="AK3818" s="4"/>
      <c r="AL3818" s="4"/>
      <c r="AM3818" s="4"/>
      <c r="AN3818" s="4"/>
    </row>
    <row r="3819" spans="1:40" x14ac:dyDescent="0.2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90"/>
      <c r="AH3819" s="4"/>
      <c r="AI3819" s="4"/>
      <c r="AJ3819" s="90"/>
      <c r="AK3819" s="4"/>
      <c r="AL3819" s="4"/>
      <c r="AM3819" s="4"/>
      <c r="AN3819" s="4"/>
    </row>
    <row r="3820" spans="1:40" x14ac:dyDescent="0.2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90"/>
      <c r="AH3820" s="4"/>
      <c r="AI3820" s="4"/>
      <c r="AJ3820" s="90"/>
      <c r="AK3820" s="4"/>
      <c r="AL3820" s="4"/>
      <c r="AM3820" s="4"/>
      <c r="AN3820" s="4"/>
    </row>
    <row r="3821" spans="1:40" x14ac:dyDescent="0.2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90"/>
      <c r="AH3821" s="4"/>
      <c r="AI3821" s="4"/>
      <c r="AJ3821" s="90"/>
      <c r="AK3821" s="4"/>
      <c r="AL3821" s="4"/>
      <c r="AM3821" s="4"/>
      <c r="AN3821" s="4"/>
    </row>
    <row r="3822" spans="1:40" x14ac:dyDescent="0.2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90"/>
      <c r="AH3822" s="4"/>
      <c r="AI3822" s="4"/>
      <c r="AJ3822" s="90"/>
      <c r="AK3822" s="4"/>
      <c r="AL3822" s="4"/>
      <c r="AM3822" s="4"/>
      <c r="AN3822" s="4"/>
    </row>
    <row r="3823" spans="1:40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90"/>
      <c r="AH3823" s="4"/>
      <c r="AI3823" s="4"/>
      <c r="AJ3823" s="90"/>
      <c r="AK3823" s="4"/>
      <c r="AL3823" s="4"/>
      <c r="AM3823" s="4"/>
      <c r="AN3823" s="4"/>
    </row>
    <row r="3824" spans="1:40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90"/>
      <c r="AH3824" s="4"/>
      <c r="AI3824" s="4"/>
      <c r="AJ3824" s="90"/>
      <c r="AK3824" s="4"/>
      <c r="AL3824" s="4"/>
      <c r="AM3824" s="4"/>
      <c r="AN3824" s="4"/>
    </row>
    <row r="3825" spans="1:40" x14ac:dyDescent="0.2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90"/>
      <c r="AH3825" s="4"/>
      <c r="AI3825" s="4"/>
      <c r="AJ3825" s="90"/>
      <c r="AK3825" s="4"/>
      <c r="AL3825" s="4"/>
      <c r="AM3825" s="4"/>
      <c r="AN3825" s="4"/>
    </row>
    <row r="3826" spans="1:40" x14ac:dyDescent="0.2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90"/>
      <c r="AH3826" s="4"/>
      <c r="AI3826" s="4"/>
      <c r="AJ3826" s="90"/>
      <c r="AK3826" s="4"/>
      <c r="AL3826" s="4"/>
      <c r="AM3826" s="4"/>
      <c r="AN3826" s="4"/>
    </row>
    <row r="3827" spans="1:40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90"/>
      <c r="AH3827" s="4"/>
      <c r="AI3827" s="4"/>
      <c r="AJ3827" s="90"/>
      <c r="AK3827" s="4"/>
      <c r="AL3827" s="4"/>
      <c r="AM3827" s="4"/>
      <c r="AN3827" s="4"/>
    </row>
    <row r="3828" spans="1:40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90"/>
      <c r="AH3828" s="4"/>
      <c r="AI3828" s="4"/>
      <c r="AJ3828" s="90"/>
      <c r="AK3828" s="4"/>
      <c r="AL3828" s="4"/>
      <c r="AM3828" s="4"/>
      <c r="AN3828" s="4"/>
    </row>
    <row r="3829" spans="1:40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90"/>
      <c r="AH3829" s="4"/>
      <c r="AI3829" s="4"/>
      <c r="AJ3829" s="90"/>
      <c r="AK3829" s="4"/>
      <c r="AL3829" s="4"/>
      <c r="AM3829" s="4"/>
      <c r="AN3829" s="4"/>
    </row>
    <row r="3830" spans="1:40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90"/>
      <c r="AH3830" s="4"/>
      <c r="AI3830" s="4"/>
      <c r="AJ3830" s="90"/>
      <c r="AK3830" s="4"/>
      <c r="AL3830" s="4"/>
      <c r="AM3830" s="4"/>
      <c r="AN3830" s="4"/>
    </row>
    <row r="3831" spans="1:40" x14ac:dyDescent="0.2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90"/>
      <c r="AH3831" s="4"/>
      <c r="AI3831" s="4"/>
      <c r="AJ3831" s="90"/>
      <c r="AK3831" s="4"/>
      <c r="AL3831" s="4"/>
      <c r="AM3831" s="4"/>
      <c r="AN3831" s="4"/>
    </row>
    <row r="3832" spans="1:40" x14ac:dyDescent="0.2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90"/>
      <c r="AH3832" s="4"/>
      <c r="AI3832" s="4"/>
      <c r="AJ3832" s="90"/>
      <c r="AK3832" s="4"/>
      <c r="AL3832" s="4"/>
      <c r="AM3832" s="4"/>
      <c r="AN3832" s="4"/>
    </row>
    <row r="3833" spans="1:40" x14ac:dyDescent="0.2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90"/>
      <c r="AH3833" s="4"/>
      <c r="AI3833" s="4"/>
      <c r="AJ3833" s="90"/>
      <c r="AK3833" s="4"/>
      <c r="AL3833" s="4"/>
      <c r="AM3833" s="4"/>
      <c r="AN3833" s="4"/>
    </row>
    <row r="3834" spans="1:40" x14ac:dyDescent="0.2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90"/>
      <c r="AH3834" s="4"/>
      <c r="AI3834" s="4"/>
      <c r="AJ3834" s="90"/>
      <c r="AK3834" s="4"/>
      <c r="AL3834" s="4"/>
      <c r="AM3834" s="4"/>
      <c r="AN3834" s="4"/>
    </row>
    <row r="3835" spans="1:40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90"/>
      <c r="AH3835" s="4"/>
      <c r="AI3835" s="4"/>
      <c r="AJ3835" s="90"/>
      <c r="AK3835" s="4"/>
      <c r="AL3835" s="4"/>
      <c r="AM3835" s="4"/>
      <c r="AN3835" s="4"/>
    </row>
    <row r="3836" spans="1:40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90"/>
      <c r="AH3836" s="4"/>
      <c r="AI3836" s="4"/>
      <c r="AJ3836" s="90"/>
      <c r="AK3836" s="4"/>
      <c r="AL3836" s="4"/>
      <c r="AM3836" s="4"/>
      <c r="AN3836" s="4"/>
    </row>
    <row r="3837" spans="1:40" x14ac:dyDescent="0.2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90"/>
      <c r="AH3837" s="4"/>
      <c r="AI3837" s="4"/>
      <c r="AJ3837" s="90"/>
      <c r="AK3837" s="4"/>
      <c r="AL3837" s="4"/>
      <c r="AM3837" s="4"/>
      <c r="AN3837" s="4"/>
    </row>
    <row r="3838" spans="1:40" x14ac:dyDescent="0.2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90"/>
      <c r="AH3838" s="4"/>
      <c r="AI3838" s="4"/>
      <c r="AJ3838" s="90"/>
      <c r="AK3838" s="4"/>
      <c r="AL3838" s="4"/>
      <c r="AM3838" s="4"/>
      <c r="AN3838" s="4"/>
    </row>
    <row r="3839" spans="1:40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90"/>
      <c r="AH3839" s="4"/>
      <c r="AI3839" s="4"/>
      <c r="AJ3839" s="90"/>
      <c r="AK3839" s="4"/>
      <c r="AL3839" s="4"/>
      <c r="AM3839" s="4"/>
      <c r="AN3839" s="4"/>
    </row>
    <row r="3840" spans="1:40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90"/>
      <c r="AH3840" s="4"/>
      <c r="AI3840" s="4"/>
      <c r="AJ3840" s="90"/>
      <c r="AK3840" s="4"/>
      <c r="AL3840" s="4"/>
      <c r="AM3840" s="4"/>
      <c r="AN3840" s="4"/>
    </row>
    <row r="3841" spans="1:40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90"/>
      <c r="AH3841" s="4"/>
      <c r="AI3841" s="4"/>
      <c r="AJ3841" s="90"/>
      <c r="AK3841" s="4"/>
      <c r="AL3841" s="4"/>
      <c r="AM3841" s="4"/>
      <c r="AN3841" s="4"/>
    </row>
    <row r="3842" spans="1:40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90"/>
      <c r="AH3842" s="4"/>
      <c r="AI3842" s="4"/>
      <c r="AJ3842" s="90"/>
      <c r="AK3842" s="4"/>
      <c r="AL3842" s="4"/>
      <c r="AM3842" s="4"/>
      <c r="AN3842" s="4"/>
    </row>
    <row r="3843" spans="1:40" x14ac:dyDescent="0.2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90"/>
      <c r="AH3843" s="4"/>
      <c r="AI3843" s="4"/>
      <c r="AJ3843" s="90"/>
      <c r="AK3843" s="4"/>
      <c r="AL3843" s="4"/>
      <c r="AM3843" s="4"/>
      <c r="AN3843" s="4"/>
    </row>
    <row r="3844" spans="1:40" x14ac:dyDescent="0.2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90"/>
      <c r="AH3844" s="4"/>
      <c r="AI3844" s="4"/>
      <c r="AJ3844" s="90"/>
      <c r="AK3844" s="4"/>
      <c r="AL3844" s="4"/>
      <c r="AM3844" s="4"/>
      <c r="AN3844" s="4"/>
    </row>
    <row r="3845" spans="1:40" x14ac:dyDescent="0.2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90"/>
      <c r="AH3845" s="4"/>
      <c r="AI3845" s="4"/>
      <c r="AJ3845" s="90"/>
      <c r="AK3845" s="4"/>
      <c r="AL3845" s="4"/>
      <c r="AM3845" s="4"/>
      <c r="AN3845" s="4"/>
    </row>
    <row r="3846" spans="1:40" x14ac:dyDescent="0.2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90"/>
      <c r="AH3846" s="4"/>
      <c r="AI3846" s="4"/>
      <c r="AJ3846" s="90"/>
      <c r="AK3846" s="4"/>
      <c r="AL3846" s="4"/>
      <c r="AM3846" s="4"/>
      <c r="AN3846" s="4"/>
    </row>
    <row r="3847" spans="1:40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90"/>
      <c r="AH3847" s="4"/>
      <c r="AI3847" s="4"/>
      <c r="AJ3847" s="90"/>
      <c r="AK3847" s="4"/>
      <c r="AL3847" s="4"/>
      <c r="AM3847" s="4"/>
      <c r="AN3847" s="4"/>
    </row>
    <row r="3848" spans="1:40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90"/>
      <c r="AH3848" s="4"/>
      <c r="AI3848" s="4"/>
      <c r="AJ3848" s="90"/>
      <c r="AK3848" s="4"/>
      <c r="AL3848" s="4"/>
      <c r="AM3848" s="4"/>
      <c r="AN3848" s="4"/>
    </row>
    <row r="3849" spans="1:40" x14ac:dyDescent="0.2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90"/>
      <c r="AH3849" s="4"/>
      <c r="AI3849" s="4"/>
      <c r="AJ3849" s="90"/>
      <c r="AK3849" s="4"/>
      <c r="AL3849" s="4"/>
      <c r="AM3849" s="4"/>
      <c r="AN3849" s="4"/>
    </row>
    <row r="3850" spans="1:40" x14ac:dyDescent="0.2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90"/>
      <c r="AH3850" s="4"/>
      <c r="AI3850" s="4"/>
      <c r="AJ3850" s="90"/>
      <c r="AK3850" s="4"/>
      <c r="AL3850" s="4"/>
      <c r="AM3850" s="4"/>
      <c r="AN3850" s="4"/>
    </row>
    <row r="3851" spans="1:40" x14ac:dyDescent="0.2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90"/>
      <c r="AH3851" s="4"/>
      <c r="AI3851" s="4"/>
      <c r="AJ3851" s="90"/>
      <c r="AK3851" s="4"/>
      <c r="AL3851" s="4"/>
      <c r="AM3851" s="4"/>
      <c r="AN3851" s="4"/>
    </row>
    <row r="3852" spans="1:40" x14ac:dyDescent="0.2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90"/>
      <c r="AH3852" s="4"/>
      <c r="AI3852" s="4"/>
      <c r="AJ3852" s="90"/>
      <c r="AK3852" s="4"/>
      <c r="AL3852" s="4"/>
      <c r="AM3852" s="4"/>
      <c r="AN3852" s="4"/>
    </row>
    <row r="3853" spans="1:40" x14ac:dyDescent="0.2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90"/>
      <c r="AH3853" s="4"/>
      <c r="AI3853" s="4"/>
      <c r="AJ3853" s="90"/>
      <c r="AK3853" s="4"/>
      <c r="AL3853" s="4"/>
      <c r="AM3853" s="4"/>
      <c r="AN3853" s="4"/>
    </row>
    <row r="3854" spans="1:40" x14ac:dyDescent="0.2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90"/>
      <c r="AH3854" s="4"/>
      <c r="AI3854" s="4"/>
      <c r="AJ3854" s="90"/>
      <c r="AK3854" s="4"/>
      <c r="AL3854" s="4"/>
      <c r="AM3854" s="4"/>
      <c r="AN3854" s="4"/>
    </row>
    <row r="3855" spans="1:40" x14ac:dyDescent="0.2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90"/>
      <c r="AH3855" s="4"/>
      <c r="AI3855" s="4"/>
      <c r="AJ3855" s="90"/>
      <c r="AK3855" s="4"/>
      <c r="AL3855" s="4"/>
      <c r="AM3855" s="4"/>
      <c r="AN3855" s="4"/>
    </row>
    <row r="3856" spans="1:40" x14ac:dyDescent="0.2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90"/>
      <c r="AH3856" s="4"/>
      <c r="AI3856" s="4"/>
      <c r="AJ3856" s="90"/>
      <c r="AK3856" s="4"/>
      <c r="AL3856" s="4"/>
      <c r="AM3856" s="4"/>
      <c r="AN3856" s="4"/>
    </row>
    <row r="3857" spans="1:40" x14ac:dyDescent="0.2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90"/>
      <c r="AH3857" s="4"/>
      <c r="AI3857" s="4"/>
      <c r="AJ3857" s="90"/>
      <c r="AK3857" s="4"/>
      <c r="AL3857" s="4"/>
      <c r="AM3857" s="4"/>
      <c r="AN3857" s="4"/>
    </row>
    <row r="3858" spans="1:40" x14ac:dyDescent="0.2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90"/>
      <c r="AH3858" s="4"/>
      <c r="AI3858" s="4"/>
      <c r="AJ3858" s="90"/>
      <c r="AK3858" s="4"/>
      <c r="AL3858" s="4"/>
      <c r="AM3858" s="4"/>
      <c r="AN3858" s="4"/>
    </row>
    <row r="3859" spans="1:40" x14ac:dyDescent="0.2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90"/>
      <c r="AH3859" s="4"/>
      <c r="AI3859" s="4"/>
      <c r="AJ3859" s="90"/>
      <c r="AK3859" s="4"/>
      <c r="AL3859" s="4"/>
      <c r="AM3859" s="4"/>
      <c r="AN3859" s="4"/>
    </row>
    <row r="3860" spans="1:40" x14ac:dyDescent="0.2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90"/>
      <c r="AH3860" s="4"/>
      <c r="AI3860" s="4"/>
      <c r="AJ3860" s="90"/>
      <c r="AK3860" s="4"/>
      <c r="AL3860" s="4"/>
      <c r="AM3860" s="4"/>
      <c r="AN3860" s="4"/>
    </row>
    <row r="3861" spans="1:40" x14ac:dyDescent="0.2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90"/>
      <c r="AH3861" s="4"/>
      <c r="AI3861" s="4"/>
      <c r="AJ3861" s="90"/>
      <c r="AK3861" s="4"/>
      <c r="AL3861" s="4"/>
      <c r="AM3861" s="4"/>
      <c r="AN3861" s="4"/>
    </row>
    <row r="3862" spans="1:40" x14ac:dyDescent="0.2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90"/>
      <c r="AH3862" s="4"/>
      <c r="AI3862" s="4"/>
      <c r="AJ3862" s="90"/>
      <c r="AK3862" s="4"/>
      <c r="AL3862" s="4"/>
      <c r="AM3862" s="4"/>
      <c r="AN3862" s="4"/>
    </row>
    <row r="3863" spans="1:40" x14ac:dyDescent="0.2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90"/>
      <c r="AH3863" s="4"/>
      <c r="AI3863" s="4"/>
      <c r="AJ3863" s="90"/>
      <c r="AK3863" s="4"/>
      <c r="AL3863" s="4"/>
      <c r="AM3863" s="4"/>
      <c r="AN3863" s="4"/>
    </row>
    <row r="3864" spans="1:40" x14ac:dyDescent="0.2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90"/>
      <c r="AH3864" s="4"/>
      <c r="AI3864" s="4"/>
      <c r="AJ3864" s="90"/>
      <c r="AK3864" s="4"/>
      <c r="AL3864" s="4"/>
      <c r="AM3864" s="4"/>
      <c r="AN3864" s="4"/>
    </row>
    <row r="3865" spans="1:40" x14ac:dyDescent="0.2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90"/>
      <c r="AH3865" s="4"/>
      <c r="AI3865" s="4"/>
      <c r="AJ3865" s="90"/>
      <c r="AK3865" s="4"/>
      <c r="AL3865" s="4"/>
      <c r="AM3865" s="4"/>
      <c r="AN3865" s="4"/>
    </row>
    <row r="3866" spans="1:40" x14ac:dyDescent="0.2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90"/>
      <c r="AH3866" s="4"/>
      <c r="AI3866" s="4"/>
      <c r="AJ3866" s="90"/>
      <c r="AK3866" s="4"/>
      <c r="AL3866" s="4"/>
      <c r="AM3866" s="4"/>
      <c r="AN3866" s="4"/>
    </row>
    <row r="3867" spans="1:40" x14ac:dyDescent="0.2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90"/>
      <c r="AH3867" s="4"/>
      <c r="AI3867" s="4"/>
      <c r="AJ3867" s="90"/>
      <c r="AK3867" s="4"/>
      <c r="AL3867" s="4"/>
      <c r="AM3867" s="4"/>
      <c r="AN3867" s="4"/>
    </row>
    <row r="3868" spans="1:40" x14ac:dyDescent="0.2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90"/>
      <c r="AH3868" s="4"/>
      <c r="AI3868" s="4"/>
      <c r="AJ3868" s="90"/>
      <c r="AK3868" s="4"/>
      <c r="AL3868" s="4"/>
      <c r="AM3868" s="4"/>
      <c r="AN3868" s="4"/>
    </row>
    <row r="3869" spans="1:40" x14ac:dyDescent="0.2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90"/>
      <c r="AH3869" s="4"/>
      <c r="AI3869" s="4"/>
      <c r="AJ3869" s="90"/>
      <c r="AK3869" s="4"/>
      <c r="AL3869" s="4"/>
      <c r="AM3869" s="4"/>
      <c r="AN3869" s="4"/>
    </row>
    <row r="3870" spans="1:40" x14ac:dyDescent="0.2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90"/>
      <c r="AH3870" s="4"/>
      <c r="AI3870" s="4"/>
      <c r="AJ3870" s="90"/>
      <c r="AK3870" s="4"/>
      <c r="AL3870" s="4"/>
      <c r="AM3870" s="4"/>
      <c r="AN3870" s="4"/>
    </row>
    <row r="3871" spans="1:40" x14ac:dyDescent="0.2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90"/>
      <c r="AH3871" s="4"/>
      <c r="AI3871" s="4"/>
      <c r="AJ3871" s="90"/>
      <c r="AK3871" s="4"/>
      <c r="AL3871" s="4"/>
      <c r="AM3871" s="4"/>
      <c r="AN3871" s="4"/>
    </row>
    <row r="3872" spans="1:40" x14ac:dyDescent="0.2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90"/>
      <c r="AH3872" s="4"/>
      <c r="AI3872" s="4"/>
      <c r="AJ3872" s="90"/>
      <c r="AK3872" s="4"/>
      <c r="AL3872" s="4"/>
      <c r="AM3872" s="4"/>
      <c r="AN3872" s="4"/>
    </row>
    <row r="3873" spans="1:40" x14ac:dyDescent="0.2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90"/>
      <c r="AH3873" s="4"/>
      <c r="AI3873" s="4"/>
      <c r="AJ3873" s="90"/>
      <c r="AK3873" s="4"/>
      <c r="AL3873" s="4"/>
      <c r="AM3873" s="4"/>
      <c r="AN3873" s="4"/>
    </row>
    <row r="3874" spans="1:40" x14ac:dyDescent="0.2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90"/>
      <c r="AH3874" s="4"/>
      <c r="AI3874" s="4"/>
      <c r="AJ3874" s="90"/>
      <c r="AK3874" s="4"/>
      <c r="AL3874" s="4"/>
      <c r="AM3874" s="4"/>
      <c r="AN3874" s="4"/>
    </row>
    <row r="3875" spans="1:40" x14ac:dyDescent="0.2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90"/>
      <c r="AH3875" s="4"/>
      <c r="AI3875" s="4"/>
      <c r="AJ3875" s="90"/>
      <c r="AK3875" s="4"/>
      <c r="AL3875" s="4"/>
      <c r="AM3875" s="4"/>
      <c r="AN3875" s="4"/>
    </row>
    <row r="3876" spans="1:40" x14ac:dyDescent="0.2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90"/>
      <c r="AH3876" s="4"/>
      <c r="AI3876" s="4"/>
      <c r="AJ3876" s="90"/>
      <c r="AK3876" s="4"/>
      <c r="AL3876" s="4"/>
      <c r="AM3876" s="4"/>
      <c r="AN3876" s="4"/>
    </row>
    <row r="3877" spans="1:40" x14ac:dyDescent="0.2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90"/>
      <c r="AH3877" s="4"/>
      <c r="AI3877" s="4"/>
      <c r="AJ3877" s="90"/>
      <c r="AK3877" s="4"/>
      <c r="AL3877" s="4"/>
      <c r="AM3877" s="4"/>
      <c r="AN3877" s="4"/>
    </row>
    <row r="3878" spans="1:40" x14ac:dyDescent="0.2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90"/>
      <c r="AH3878" s="4"/>
      <c r="AI3878" s="4"/>
      <c r="AJ3878" s="90"/>
      <c r="AK3878" s="4"/>
      <c r="AL3878" s="4"/>
      <c r="AM3878" s="4"/>
      <c r="AN3878" s="4"/>
    </row>
    <row r="3879" spans="1:40" x14ac:dyDescent="0.2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90"/>
      <c r="AH3879" s="4"/>
      <c r="AI3879" s="4"/>
      <c r="AJ3879" s="90"/>
      <c r="AK3879" s="4"/>
      <c r="AL3879" s="4"/>
      <c r="AM3879" s="4"/>
      <c r="AN3879" s="4"/>
    </row>
    <row r="3880" spans="1:40" x14ac:dyDescent="0.2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90"/>
      <c r="AH3880" s="4"/>
      <c r="AI3880" s="4"/>
      <c r="AJ3880" s="90"/>
      <c r="AK3880" s="4"/>
      <c r="AL3880" s="4"/>
      <c r="AM3880" s="4"/>
      <c r="AN3880" s="4"/>
    </row>
    <row r="3881" spans="1:40" x14ac:dyDescent="0.2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90"/>
      <c r="AH3881" s="4"/>
      <c r="AI3881" s="4"/>
      <c r="AJ3881" s="90"/>
      <c r="AK3881" s="4"/>
      <c r="AL3881" s="4"/>
      <c r="AM3881" s="4"/>
      <c r="AN3881" s="4"/>
    </row>
    <row r="3882" spans="1:40" x14ac:dyDescent="0.2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90"/>
      <c r="AH3882" s="4"/>
      <c r="AI3882" s="4"/>
      <c r="AJ3882" s="90"/>
      <c r="AK3882" s="4"/>
      <c r="AL3882" s="4"/>
      <c r="AM3882" s="4"/>
      <c r="AN3882" s="4"/>
    </row>
    <row r="3883" spans="1:40" x14ac:dyDescent="0.2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90"/>
      <c r="AH3883" s="4"/>
      <c r="AI3883" s="4"/>
      <c r="AJ3883" s="90"/>
      <c r="AK3883" s="4"/>
      <c r="AL3883" s="4"/>
      <c r="AM3883" s="4"/>
      <c r="AN3883" s="4"/>
    </row>
    <row r="3884" spans="1:40" x14ac:dyDescent="0.2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90"/>
      <c r="AH3884" s="4"/>
      <c r="AI3884" s="4"/>
      <c r="AJ3884" s="90"/>
      <c r="AK3884" s="4"/>
      <c r="AL3884" s="4"/>
      <c r="AM3884" s="4"/>
      <c r="AN3884" s="4"/>
    </row>
    <row r="3885" spans="1:40" x14ac:dyDescent="0.2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90"/>
      <c r="AH3885" s="4"/>
      <c r="AI3885" s="4"/>
      <c r="AJ3885" s="90"/>
      <c r="AK3885" s="4"/>
      <c r="AL3885" s="4"/>
      <c r="AM3885" s="4"/>
      <c r="AN3885" s="4"/>
    </row>
    <row r="3886" spans="1:40" x14ac:dyDescent="0.2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90"/>
      <c r="AH3886" s="4"/>
      <c r="AI3886" s="4"/>
      <c r="AJ3886" s="90"/>
      <c r="AK3886" s="4"/>
      <c r="AL3886" s="4"/>
      <c r="AM3886" s="4"/>
      <c r="AN3886" s="4"/>
    </row>
    <row r="3887" spans="1:40" x14ac:dyDescent="0.2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90"/>
      <c r="AH3887" s="4"/>
      <c r="AI3887" s="4"/>
      <c r="AJ3887" s="90"/>
      <c r="AK3887" s="4"/>
      <c r="AL3887" s="4"/>
      <c r="AM3887" s="4"/>
      <c r="AN3887" s="4"/>
    </row>
    <row r="3888" spans="1:40" x14ac:dyDescent="0.2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90"/>
      <c r="AH3888" s="4"/>
      <c r="AI3888" s="4"/>
      <c r="AJ3888" s="90"/>
      <c r="AK3888" s="4"/>
      <c r="AL3888" s="4"/>
      <c r="AM3888" s="4"/>
      <c r="AN3888" s="4"/>
    </row>
    <row r="3889" spans="1:40" x14ac:dyDescent="0.2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90"/>
      <c r="AH3889" s="4"/>
      <c r="AI3889" s="4"/>
      <c r="AJ3889" s="90"/>
      <c r="AK3889" s="4"/>
      <c r="AL3889" s="4"/>
      <c r="AM3889" s="4"/>
      <c r="AN3889" s="4"/>
    </row>
    <row r="3890" spans="1:40" x14ac:dyDescent="0.2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90"/>
      <c r="AH3890" s="4"/>
      <c r="AI3890" s="4"/>
      <c r="AJ3890" s="90"/>
      <c r="AK3890" s="4"/>
      <c r="AL3890" s="4"/>
      <c r="AM3890" s="4"/>
      <c r="AN3890" s="4"/>
    </row>
    <row r="3891" spans="1:40" x14ac:dyDescent="0.2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90"/>
      <c r="AH3891" s="4"/>
      <c r="AI3891" s="4"/>
      <c r="AJ3891" s="90"/>
      <c r="AK3891" s="4"/>
      <c r="AL3891" s="4"/>
      <c r="AM3891" s="4"/>
      <c r="AN3891" s="4"/>
    </row>
    <row r="3892" spans="1:40" x14ac:dyDescent="0.2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90"/>
      <c r="AH3892" s="4"/>
      <c r="AI3892" s="4"/>
      <c r="AJ3892" s="90"/>
      <c r="AK3892" s="4"/>
      <c r="AL3892" s="4"/>
      <c r="AM3892" s="4"/>
      <c r="AN3892" s="4"/>
    </row>
    <row r="3893" spans="1:40" x14ac:dyDescent="0.2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90"/>
      <c r="AH3893" s="4"/>
      <c r="AI3893" s="4"/>
      <c r="AJ3893" s="90"/>
      <c r="AK3893" s="4"/>
      <c r="AL3893" s="4"/>
      <c r="AM3893" s="4"/>
      <c r="AN3893" s="4"/>
    </row>
    <row r="3894" spans="1:40" x14ac:dyDescent="0.2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90"/>
      <c r="AH3894" s="4"/>
      <c r="AI3894" s="4"/>
      <c r="AJ3894" s="90"/>
      <c r="AK3894" s="4"/>
      <c r="AL3894" s="4"/>
      <c r="AM3894" s="4"/>
      <c r="AN3894" s="4"/>
    </row>
    <row r="3895" spans="1:40" x14ac:dyDescent="0.2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90"/>
      <c r="AH3895" s="4"/>
      <c r="AI3895" s="4"/>
      <c r="AJ3895" s="90"/>
      <c r="AK3895" s="4"/>
      <c r="AL3895" s="4"/>
      <c r="AM3895" s="4"/>
      <c r="AN3895" s="4"/>
    </row>
    <row r="3896" spans="1:40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90"/>
      <c r="AH3896" s="4"/>
      <c r="AI3896" s="4"/>
      <c r="AJ3896" s="90"/>
      <c r="AK3896" s="4"/>
      <c r="AL3896" s="4"/>
      <c r="AM3896" s="4"/>
      <c r="AN3896" s="4"/>
    </row>
    <row r="3897" spans="1:40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90"/>
      <c r="AH3897" s="4"/>
      <c r="AI3897" s="4"/>
      <c r="AJ3897" s="90"/>
      <c r="AK3897" s="4"/>
      <c r="AL3897" s="4"/>
      <c r="AM3897" s="4"/>
      <c r="AN3897" s="4"/>
    </row>
    <row r="3898" spans="1:40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90"/>
      <c r="AH3898" s="4"/>
      <c r="AI3898" s="4"/>
      <c r="AJ3898" s="90"/>
      <c r="AK3898" s="4"/>
      <c r="AL3898" s="4"/>
      <c r="AM3898" s="4"/>
      <c r="AN3898" s="4"/>
    </row>
    <row r="3899" spans="1:40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90"/>
      <c r="AH3899" s="4"/>
      <c r="AI3899" s="4"/>
      <c r="AJ3899" s="90"/>
      <c r="AK3899" s="4"/>
      <c r="AL3899" s="4"/>
      <c r="AM3899" s="4"/>
      <c r="AN3899" s="4"/>
    </row>
    <row r="3900" spans="1:40" x14ac:dyDescent="0.2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90"/>
      <c r="AH3900" s="4"/>
      <c r="AI3900" s="4"/>
      <c r="AJ3900" s="90"/>
      <c r="AK3900" s="4"/>
      <c r="AL3900" s="4"/>
      <c r="AM3900" s="4"/>
      <c r="AN3900" s="4"/>
    </row>
    <row r="3901" spans="1:40" x14ac:dyDescent="0.2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90"/>
      <c r="AH3901" s="4"/>
      <c r="AI3901" s="4"/>
      <c r="AJ3901" s="90"/>
      <c r="AK3901" s="4"/>
      <c r="AL3901" s="4"/>
      <c r="AM3901" s="4"/>
      <c r="AN3901" s="4"/>
    </row>
    <row r="3902" spans="1:40" x14ac:dyDescent="0.2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90"/>
      <c r="AH3902" s="4"/>
      <c r="AI3902" s="4"/>
      <c r="AJ3902" s="90"/>
      <c r="AK3902" s="4"/>
      <c r="AL3902" s="4"/>
      <c r="AM3902" s="4"/>
      <c r="AN3902" s="4"/>
    </row>
    <row r="3903" spans="1:40" x14ac:dyDescent="0.2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90"/>
      <c r="AH3903" s="4"/>
      <c r="AI3903" s="4"/>
      <c r="AJ3903" s="90"/>
      <c r="AK3903" s="4"/>
      <c r="AL3903" s="4"/>
      <c r="AM3903" s="4"/>
      <c r="AN3903" s="4"/>
    </row>
    <row r="3904" spans="1:40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90"/>
      <c r="AH3904" s="4"/>
      <c r="AI3904" s="4"/>
      <c r="AJ3904" s="90"/>
      <c r="AK3904" s="4"/>
      <c r="AL3904" s="4"/>
      <c r="AM3904" s="4"/>
      <c r="AN3904" s="4"/>
    </row>
    <row r="3905" spans="1:40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90"/>
      <c r="AH3905" s="4"/>
      <c r="AI3905" s="4"/>
      <c r="AJ3905" s="90"/>
      <c r="AK3905" s="4"/>
      <c r="AL3905" s="4"/>
      <c r="AM3905" s="4"/>
      <c r="AN3905" s="4"/>
    </row>
    <row r="3906" spans="1:40" x14ac:dyDescent="0.2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90"/>
      <c r="AH3906" s="4"/>
      <c r="AI3906" s="4"/>
      <c r="AJ3906" s="90"/>
      <c r="AK3906" s="4"/>
      <c r="AL3906" s="4"/>
      <c r="AM3906" s="4"/>
      <c r="AN3906" s="4"/>
    </row>
    <row r="3907" spans="1:40" x14ac:dyDescent="0.2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90"/>
      <c r="AH3907" s="4"/>
      <c r="AI3907" s="4"/>
      <c r="AJ3907" s="90"/>
      <c r="AK3907" s="4"/>
      <c r="AL3907" s="4"/>
      <c r="AM3907" s="4"/>
      <c r="AN3907" s="4"/>
    </row>
    <row r="3908" spans="1:40" x14ac:dyDescent="0.2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90"/>
      <c r="AH3908" s="4"/>
      <c r="AI3908" s="4"/>
      <c r="AJ3908" s="90"/>
      <c r="AK3908" s="4"/>
      <c r="AL3908" s="4"/>
      <c r="AM3908" s="4"/>
      <c r="AN3908" s="4"/>
    </row>
    <row r="3909" spans="1:40" x14ac:dyDescent="0.2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90"/>
      <c r="AH3909" s="4"/>
      <c r="AI3909" s="4"/>
      <c r="AJ3909" s="90"/>
      <c r="AK3909" s="4"/>
      <c r="AL3909" s="4"/>
      <c r="AM3909" s="4"/>
      <c r="AN3909" s="4"/>
    </row>
    <row r="3910" spans="1:40" x14ac:dyDescent="0.2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90"/>
      <c r="AH3910" s="4"/>
      <c r="AI3910" s="4"/>
      <c r="AJ3910" s="90"/>
      <c r="AK3910" s="4"/>
      <c r="AL3910" s="4"/>
      <c r="AM3910" s="4"/>
      <c r="AN3910" s="4"/>
    </row>
    <row r="3911" spans="1:40" x14ac:dyDescent="0.2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90"/>
      <c r="AH3911" s="4"/>
      <c r="AI3911" s="4"/>
      <c r="AJ3911" s="90"/>
      <c r="AK3911" s="4"/>
      <c r="AL3911" s="4"/>
      <c r="AM3911" s="4"/>
      <c r="AN3911" s="4"/>
    </row>
    <row r="3912" spans="1:40" x14ac:dyDescent="0.2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90"/>
      <c r="AH3912" s="4"/>
      <c r="AI3912" s="4"/>
      <c r="AJ3912" s="90"/>
      <c r="AK3912" s="4"/>
      <c r="AL3912" s="4"/>
      <c r="AM3912" s="4"/>
      <c r="AN3912" s="4"/>
    </row>
    <row r="3913" spans="1:40" x14ac:dyDescent="0.2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90"/>
      <c r="AH3913" s="4"/>
      <c r="AI3913" s="4"/>
      <c r="AJ3913" s="90"/>
      <c r="AK3913" s="4"/>
      <c r="AL3913" s="4"/>
      <c r="AM3913" s="4"/>
      <c r="AN3913" s="4"/>
    </row>
    <row r="3914" spans="1:40" x14ac:dyDescent="0.2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90"/>
      <c r="AH3914" s="4"/>
      <c r="AI3914" s="4"/>
      <c r="AJ3914" s="90"/>
      <c r="AK3914" s="4"/>
      <c r="AL3914" s="4"/>
      <c r="AM3914" s="4"/>
      <c r="AN3914" s="4"/>
    </row>
    <row r="3915" spans="1:40" x14ac:dyDescent="0.2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90"/>
      <c r="AH3915" s="4"/>
      <c r="AI3915" s="4"/>
      <c r="AJ3915" s="90"/>
      <c r="AK3915" s="4"/>
      <c r="AL3915" s="4"/>
      <c r="AM3915" s="4"/>
      <c r="AN3915" s="4"/>
    </row>
    <row r="3916" spans="1:40" x14ac:dyDescent="0.2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90"/>
      <c r="AH3916" s="4"/>
      <c r="AI3916" s="4"/>
      <c r="AJ3916" s="90"/>
      <c r="AK3916" s="4"/>
      <c r="AL3916" s="4"/>
      <c r="AM3916" s="4"/>
      <c r="AN3916" s="4"/>
    </row>
    <row r="3917" spans="1:40" x14ac:dyDescent="0.2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90"/>
      <c r="AH3917" s="4"/>
      <c r="AI3917" s="4"/>
      <c r="AJ3917" s="90"/>
      <c r="AK3917" s="4"/>
      <c r="AL3917" s="4"/>
      <c r="AM3917" s="4"/>
      <c r="AN3917" s="4"/>
    </row>
    <row r="3918" spans="1:40" x14ac:dyDescent="0.2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90"/>
      <c r="AH3918" s="4"/>
      <c r="AI3918" s="4"/>
      <c r="AJ3918" s="90"/>
      <c r="AK3918" s="4"/>
      <c r="AL3918" s="4"/>
      <c r="AM3918" s="4"/>
      <c r="AN3918" s="4"/>
    </row>
    <row r="3919" spans="1:40" x14ac:dyDescent="0.2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90"/>
      <c r="AH3919" s="4"/>
      <c r="AI3919" s="4"/>
      <c r="AJ3919" s="90"/>
      <c r="AK3919" s="4"/>
      <c r="AL3919" s="4"/>
      <c r="AM3919" s="4"/>
      <c r="AN3919" s="4"/>
    </row>
    <row r="3920" spans="1:40" x14ac:dyDescent="0.2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90"/>
      <c r="AH3920" s="4"/>
      <c r="AI3920" s="4"/>
      <c r="AJ3920" s="90"/>
      <c r="AK3920" s="4"/>
      <c r="AL3920" s="4"/>
      <c r="AM3920" s="4"/>
      <c r="AN3920" s="4"/>
    </row>
    <row r="3921" spans="1:40" x14ac:dyDescent="0.2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90"/>
      <c r="AH3921" s="4"/>
      <c r="AI3921" s="4"/>
      <c r="AJ3921" s="90"/>
      <c r="AK3921" s="4"/>
      <c r="AL3921" s="4"/>
      <c r="AM3921" s="4"/>
      <c r="AN3921" s="4"/>
    </row>
    <row r="3922" spans="1:40" x14ac:dyDescent="0.2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90"/>
      <c r="AH3922" s="4"/>
      <c r="AI3922" s="4"/>
      <c r="AJ3922" s="90"/>
      <c r="AK3922" s="4"/>
      <c r="AL3922" s="4"/>
      <c r="AM3922" s="4"/>
      <c r="AN3922" s="4"/>
    </row>
    <row r="3923" spans="1:40" x14ac:dyDescent="0.2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90"/>
      <c r="AH3923" s="4"/>
      <c r="AI3923" s="4"/>
      <c r="AJ3923" s="90"/>
      <c r="AK3923" s="4"/>
      <c r="AL3923" s="4"/>
      <c r="AM3923" s="4"/>
      <c r="AN3923" s="4"/>
    </row>
    <row r="3924" spans="1:40" x14ac:dyDescent="0.2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90"/>
      <c r="AH3924" s="4"/>
      <c r="AI3924" s="4"/>
      <c r="AJ3924" s="90"/>
      <c r="AK3924" s="4"/>
      <c r="AL3924" s="4"/>
      <c r="AM3924" s="4"/>
      <c r="AN3924" s="4"/>
    </row>
    <row r="3925" spans="1:40" x14ac:dyDescent="0.2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90"/>
      <c r="AH3925" s="4"/>
      <c r="AI3925" s="4"/>
      <c r="AJ3925" s="90"/>
      <c r="AK3925" s="4"/>
      <c r="AL3925" s="4"/>
      <c r="AM3925" s="4"/>
      <c r="AN3925" s="4"/>
    </row>
    <row r="3926" spans="1:40" x14ac:dyDescent="0.2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90"/>
      <c r="AH3926" s="4"/>
      <c r="AI3926" s="4"/>
      <c r="AJ3926" s="90"/>
      <c r="AK3926" s="4"/>
      <c r="AL3926" s="4"/>
      <c r="AM3926" s="4"/>
      <c r="AN3926" s="4"/>
    </row>
    <row r="3927" spans="1:40" x14ac:dyDescent="0.2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90"/>
      <c r="AH3927" s="4"/>
      <c r="AI3927" s="4"/>
      <c r="AJ3927" s="90"/>
      <c r="AK3927" s="4"/>
      <c r="AL3927" s="4"/>
      <c r="AM3927" s="4"/>
      <c r="AN3927" s="4"/>
    </row>
    <row r="3928" spans="1:40" x14ac:dyDescent="0.2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90"/>
      <c r="AH3928" s="4"/>
      <c r="AI3928" s="4"/>
      <c r="AJ3928" s="90"/>
      <c r="AK3928" s="4"/>
      <c r="AL3928" s="4"/>
      <c r="AM3928" s="4"/>
      <c r="AN3928" s="4"/>
    </row>
    <row r="3929" spans="1:40" x14ac:dyDescent="0.2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90"/>
      <c r="AH3929" s="4"/>
      <c r="AI3929" s="4"/>
      <c r="AJ3929" s="90"/>
      <c r="AK3929" s="4"/>
      <c r="AL3929" s="4"/>
      <c r="AM3929" s="4"/>
      <c r="AN3929" s="4"/>
    </row>
    <row r="3930" spans="1:40" x14ac:dyDescent="0.2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90"/>
      <c r="AH3930" s="4"/>
      <c r="AI3930" s="4"/>
      <c r="AJ3930" s="90"/>
      <c r="AK3930" s="4"/>
      <c r="AL3930" s="4"/>
      <c r="AM3930" s="4"/>
      <c r="AN3930" s="4"/>
    </row>
    <row r="3931" spans="1:40" x14ac:dyDescent="0.2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90"/>
      <c r="AH3931" s="4"/>
      <c r="AI3931" s="4"/>
      <c r="AJ3931" s="90"/>
      <c r="AK3931" s="4"/>
      <c r="AL3931" s="4"/>
      <c r="AM3931" s="4"/>
      <c r="AN3931" s="4"/>
    </row>
    <row r="3932" spans="1:40" x14ac:dyDescent="0.2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90"/>
      <c r="AH3932" s="4"/>
      <c r="AI3932" s="4"/>
      <c r="AJ3932" s="90"/>
      <c r="AK3932" s="4"/>
      <c r="AL3932" s="4"/>
      <c r="AM3932" s="4"/>
      <c r="AN3932" s="4"/>
    </row>
    <row r="3933" spans="1:40" x14ac:dyDescent="0.2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90"/>
      <c r="AH3933" s="4"/>
      <c r="AI3933" s="4"/>
      <c r="AJ3933" s="90"/>
      <c r="AK3933" s="4"/>
      <c r="AL3933" s="4"/>
      <c r="AM3933" s="4"/>
      <c r="AN3933" s="4"/>
    </row>
    <row r="3934" spans="1:40" x14ac:dyDescent="0.2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90"/>
      <c r="AH3934" s="4"/>
      <c r="AI3934" s="4"/>
      <c r="AJ3934" s="90"/>
      <c r="AK3934" s="4"/>
      <c r="AL3934" s="4"/>
      <c r="AM3934" s="4"/>
      <c r="AN3934" s="4"/>
    </row>
    <row r="3935" spans="1:40" x14ac:dyDescent="0.2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90"/>
      <c r="AH3935" s="4"/>
      <c r="AI3935" s="4"/>
      <c r="AJ3935" s="90"/>
      <c r="AK3935" s="4"/>
      <c r="AL3935" s="4"/>
      <c r="AM3935" s="4"/>
      <c r="AN3935" s="4"/>
    </row>
    <row r="3936" spans="1:40" x14ac:dyDescent="0.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90"/>
      <c r="AH3936" s="4"/>
      <c r="AI3936" s="4"/>
      <c r="AJ3936" s="90"/>
      <c r="AK3936" s="4"/>
      <c r="AL3936" s="4"/>
      <c r="AM3936" s="4"/>
      <c r="AN3936" s="4"/>
    </row>
    <row r="3937" spans="1:40" x14ac:dyDescent="0.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90"/>
      <c r="AH3937" s="4"/>
      <c r="AI3937" s="4"/>
      <c r="AJ3937" s="90"/>
      <c r="AK3937" s="4"/>
      <c r="AL3937" s="4"/>
      <c r="AM3937" s="4"/>
      <c r="AN3937" s="4"/>
    </row>
    <row r="3938" spans="1:40" x14ac:dyDescent="0.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90"/>
      <c r="AH3938" s="4"/>
      <c r="AI3938" s="4"/>
      <c r="AJ3938" s="90"/>
      <c r="AK3938" s="4"/>
      <c r="AL3938" s="4"/>
      <c r="AM3938" s="4"/>
      <c r="AN3938" s="4"/>
    </row>
    <row r="3939" spans="1:40" x14ac:dyDescent="0.2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90"/>
      <c r="AH3939" s="4"/>
      <c r="AI3939" s="4"/>
      <c r="AJ3939" s="90"/>
      <c r="AK3939" s="4"/>
      <c r="AL3939" s="4"/>
      <c r="AM3939" s="4"/>
      <c r="AN3939" s="4"/>
    </row>
    <row r="3940" spans="1:40" x14ac:dyDescent="0.2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90"/>
      <c r="AH3940" s="4"/>
      <c r="AI3940" s="4"/>
      <c r="AJ3940" s="90"/>
      <c r="AK3940" s="4"/>
      <c r="AL3940" s="4"/>
      <c r="AM3940" s="4"/>
      <c r="AN3940" s="4"/>
    </row>
    <row r="3941" spans="1:40" x14ac:dyDescent="0.2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90"/>
      <c r="AH3941" s="4"/>
      <c r="AI3941" s="4"/>
      <c r="AJ3941" s="90"/>
      <c r="AK3941" s="4"/>
      <c r="AL3941" s="4"/>
      <c r="AM3941" s="4"/>
      <c r="AN3941" s="4"/>
    </row>
    <row r="3942" spans="1:40" x14ac:dyDescent="0.2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90"/>
      <c r="AH3942" s="4"/>
      <c r="AI3942" s="4"/>
      <c r="AJ3942" s="90"/>
      <c r="AK3942" s="4"/>
      <c r="AL3942" s="4"/>
      <c r="AM3942" s="4"/>
      <c r="AN3942" s="4"/>
    </row>
    <row r="3943" spans="1:40" x14ac:dyDescent="0.2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90"/>
      <c r="AH3943" s="4"/>
      <c r="AI3943" s="4"/>
      <c r="AJ3943" s="90"/>
      <c r="AK3943" s="4"/>
      <c r="AL3943" s="4"/>
      <c r="AM3943" s="4"/>
      <c r="AN3943" s="4"/>
    </row>
    <row r="3944" spans="1:40" x14ac:dyDescent="0.2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90"/>
      <c r="AH3944" s="4"/>
      <c r="AI3944" s="4"/>
      <c r="AJ3944" s="90"/>
      <c r="AK3944" s="4"/>
      <c r="AL3944" s="4"/>
      <c r="AM3944" s="4"/>
      <c r="AN3944" s="4"/>
    </row>
    <row r="3945" spans="1:40" x14ac:dyDescent="0.2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90"/>
      <c r="AH3945" s="4"/>
      <c r="AI3945" s="4"/>
      <c r="AJ3945" s="90"/>
      <c r="AK3945" s="4"/>
      <c r="AL3945" s="4"/>
      <c r="AM3945" s="4"/>
      <c r="AN3945" s="4"/>
    </row>
    <row r="3946" spans="1:40" x14ac:dyDescent="0.2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90"/>
      <c r="AH3946" s="4"/>
      <c r="AI3946" s="4"/>
      <c r="AJ3946" s="90"/>
      <c r="AK3946" s="4"/>
      <c r="AL3946" s="4"/>
      <c r="AM3946" s="4"/>
      <c r="AN3946" s="4"/>
    </row>
    <row r="3947" spans="1:40" x14ac:dyDescent="0.2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90"/>
      <c r="AH3947" s="4"/>
      <c r="AI3947" s="4"/>
      <c r="AJ3947" s="90"/>
      <c r="AK3947" s="4"/>
      <c r="AL3947" s="4"/>
      <c r="AM3947" s="4"/>
      <c r="AN3947" s="4"/>
    </row>
    <row r="3948" spans="1:40" x14ac:dyDescent="0.2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90"/>
      <c r="AH3948" s="4"/>
      <c r="AI3948" s="4"/>
      <c r="AJ3948" s="90"/>
      <c r="AK3948" s="4"/>
      <c r="AL3948" s="4"/>
      <c r="AM3948" s="4"/>
      <c r="AN3948" s="4"/>
    </row>
    <row r="3949" spans="1:40" x14ac:dyDescent="0.2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90"/>
      <c r="AH3949" s="4"/>
      <c r="AI3949" s="4"/>
      <c r="AJ3949" s="90"/>
      <c r="AK3949" s="4"/>
      <c r="AL3949" s="4"/>
      <c r="AM3949" s="4"/>
      <c r="AN3949" s="4"/>
    </row>
    <row r="3950" spans="1:40" x14ac:dyDescent="0.2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90"/>
      <c r="AH3950" s="4"/>
      <c r="AI3950" s="4"/>
      <c r="AJ3950" s="90"/>
      <c r="AK3950" s="4"/>
      <c r="AL3950" s="4"/>
      <c r="AM3950" s="4"/>
      <c r="AN3950" s="4"/>
    </row>
    <row r="3951" spans="1:40" x14ac:dyDescent="0.2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90"/>
      <c r="AH3951" s="4"/>
      <c r="AI3951" s="4"/>
      <c r="AJ3951" s="90"/>
      <c r="AK3951" s="4"/>
      <c r="AL3951" s="4"/>
      <c r="AM3951" s="4"/>
      <c r="AN3951" s="4"/>
    </row>
    <row r="3952" spans="1:40" x14ac:dyDescent="0.2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90"/>
      <c r="AH3952" s="4"/>
      <c r="AI3952" s="4"/>
      <c r="AJ3952" s="90"/>
      <c r="AK3952" s="4"/>
      <c r="AL3952" s="4"/>
      <c r="AM3952" s="4"/>
      <c r="AN3952" s="4"/>
    </row>
    <row r="3953" spans="1:40" x14ac:dyDescent="0.2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90"/>
      <c r="AH3953" s="4"/>
      <c r="AI3953" s="4"/>
      <c r="AJ3953" s="90"/>
      <c r="AK3953" s="4"/>
      <c r="AL3953" s="4"/>
      <c r="AM3953" s="4"/>
      <c r="AN3953" s="4"/>
    </row>
    <row r="3954" spans="1:40" x14ac:dyDescent="0.2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90"/>
      <c r="AH3954" s="4"/>
      <c r="AI3954" s="4"/>
      <c r="AJ3954" s="90"/>
      <c r="AK3954" s="4"/>
      <c r="AL3954" s="4"/>
      <c r="AM3954" s="4"/>
      <c r="AN3954" s="4"/>
    </row>
    <row r="3955" spans="1:40" x14ac:dyDescent="0.2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90"/>
      <c r="AH3955" s="4"/>
      <c r="AI3955" s="4"/>
      <c r="AJ3955" s="90"/>
      <c r="AK3955" s="4"/>
      <c r="AL3955" s="4"/>
      <c r="AM3955" s="4"/>
      <c r="AN3955" s="4"/>
    </row>
    <row r="3956" spans="1:40" x14ac:dyDescent="0.2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90"/>
      <c r="AH3956" s="4"/>
      <c r="AI3956" s="4"/>
      <c r="AJ3956" s="90"/>
      <c r="AK3956" s="4"/>
      <c r="AL3956" s="4"/>
      <c r="AM3956" s="4"/>
      <c r="AN3956" s="4"/>
    </row>
    <row r="3957" spans="1:40" x14ac:dyDescent="0.2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90"/>
      <c r="AH3957" s="4"/>
      <c r="AI3957" s="4"/>
      <c r="AJ3957" s="90"/>
      <c r="AK3957" s="4"/>
      <c r="AL3957" s="4"/>
      <c r="AM3957" s="4"/>
      <c r="AN3957" s="4"/>
    </row>
    <row r="3958" spans="1:40" x14ac:dyDescent="0.2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90"/>
      <c r="AH3958" s="4"/>
      <c r="AI3958" s="4"/>
      <c r="AJ3958" s="90"/>
      <c r="AK3958" s="4"/>
      <c r="AL3958" s="4"/>
      <c r="AM3958" s="4"/>
      <c r="AN3958" s="4"/>
    </row>
    <row r="3959" spans="1:40" x14ac:dyDescent="0.2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90"/>
      <c r="AH3959" s="4"/>
      <c r="AI3959" s="4"/>
      <c r="AJ3959" s="90"/>
      <c r="AK3959" s="4"/>
      <c r="AL3959" s="4"/>
      <c r="AM3959" s="4"/>
      <c r="AN3959" s="4"/>
    </row>
    <row r="3960" spans="1:40" x14ac:dyDescent="0.2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90"/>
      <c r="AH3960" s="4"/>
      <c r="AI3960" s="4"/>
      <c r="AJ3960" s="90"/>
      <c r="AK3960" s="4"/>
      <c r="AL3960" s="4"/>
      <c r="AM3960" s="4"/>
      <c r="AN3960" s="4"/>
    </row>
    <row r="3961" spans="1:40" x14ac:dyDescent="0.2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90"/>
      <c r="AH3961" s="4"/>
      <c r="AI3961" s="4"/>
      <c r="AJ3961" s="90"/>
      <c r="AK3961" s="4"/>
      <c r="AL3961" s="4"/>
      <c r="AM3961" s="4"/>
      <c r="AN3961" s="4"/>
    </row>
    <row r="3962" spans="1:40" x14ac:dyDescent="0.2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90"/>
      <c r="AH3962" s="4"/>
      <c r="AI3962" s="4"/>
      <c r="AJ3962" s="90"/>
      <c r="AK3962" s="4"/>
      <c r="AL3962" s="4"/>
      <c r="AM3962" s="4"/>
      <c r="AN3962" s="4"/>
    </row>
    <row r="3963" spans="1:40" x14ac:dyDescent="0.2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90"/>
      <c r="AH3963" s="4"/>
      <c r="AI3963" s="4"/>
      <c r="AJ3963" s="90"/>
      <c r="AK3963" s="4"/>
      <c r="AL3963" s="4"/>
      <c r="AM3963" s="4"/>
      <c r="AN3963" s="4"/>
    </row>
    <row r="3964" spans="1:40" x14ac:dyDescent="0.2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90"/>
      <c r="AH3964" s="4"/>
      <c r="AI3964" s="4"/>
      <c r="AJ3964" s="90"/>
      <c r="AK3964" s="4"/>
      <c r="AL3964" s="4"/>
      <c r="AM3964" s="4"/>
      <c r="AN3964" s="4"/>
    </row>
    <row r="3965" spans="1:40" x14ac:dyDescent="0.2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90"/>
      <c r="AH3965" s="4"/>
      <c r="AI3965" s="4"/>
      <c r="AJ3965" s="90"/>
      <c r="AK3965" s="4"/>
      <c r="AL3965" s="4"/>
      <c r="AM3965" s="4"/>
      <c r="AN3965" s="4"/>
    </row>
    <row r="3966" spans="1:40" x14ac:dyDescent="0.2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90"/>
      <c r="AH3966" s="4"/>
      <c r="AI3966" s="4"/>
      <c r="AJ3966" s="90"/>
      <c r="AK3966" s="4"/>
      <c r="AL3966" s="4"/>
      <c r="AM3966" s="4"/>
      <c r="AN3966" s="4"/>
    </row>
    <row r="3967" spans="1:40" x14ac:dyDescent="0.2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90"/>
      <c r="AH3967" s="4"/>
      <c r="AI3967" s="4"/>
      <c r="AJ3967" s="90"/>
      <c r="AK3967" s="4"/>
      <c r="AL3967" s="4"/>
      <c r="AM3967" s="4"/>
      <c r="AN3967" s="4"/>
    </row>
    <row r="3968" spans="1:40" x14ac:dyDescent="0.2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90"/>
      <c r="AH3968" s="4"/>
      <c r="AI3968" s="4"/>
      <c r="AJ3968" s="90"/>
      <c r="AK3968" s="4"/>
      <c r="AL3968" s="4"/>
      <c r="AM3968" s="4"/>
      <c r="AN3968" s="4"/>
    </row>
    <row r="3969" spans="1:40" x14ac:dyDescent="0.2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90"/>
      <c r="AH3969" s="4"/>
      <c r="AI3969" s="4"/>
      <c r="AJ3969" s="90"/>
      <c r="AK3969" s="4"/>
      <c r="AL3969" s="4"/>
      <c r="AM3969" s="4"/>
      <c r="AN3969" s="4"/>
    </row>
    <row r="3970" spans="1:40" x14ac:dyDescent="0.2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90"/>
      <c r="AH3970" s="4"/>
      <c r="AI3970" s="4"/>
      <c r="AJ3970" s="90"/>
      <c r="AK3970" s="4"/>
      <c r="AL3970" s="4"/>
      <c r="AM3970" s="4"/>
      <c r="AN3970" s="4"/>
    </row>
    <row r="3971" spans="1:40" x14ac:dyDescent="0.2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90"/>
      <c r="AH3971" s="4"/>
      <c r="AI3971" s="4"/>
      <c r="AJ3971" s="90"/>
      <c r="AK3971" s="4"/>
      <c r="AL3971" s="4"/>
      <c r="AM3971" s="4"/>
      <c r="AN3971" s="4"/>
    </row>
    <row r="3972" spans="1:40" x14ac:dyDescent="0.2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90"/>
      <c r="AH3972" s="4"/>
      <c r="AI3972" s="4"/>
      <c r="AJ3972" s="90"/>
      <c r="AK3972" s="4"/>
      <c r="AL3972" s="4"/>
      <c r="AM3972" s="4"/>
      <c r="AN3972" s="4"/>
    </row>
    <row r="3973" spans="1:40" x14ac:dyDescent="0.2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90"/>
      <c r="AH3973" s="4"/>
      <c r="AI3973" s="4"/>
      <c r="AJ3973" s="90"/>
      <c r="AK3973" s="4"/>
      <c r="AL3973" s="4"/>
      <c r="AM3973" s="4"/>
      <c r="AN3973" s="4"/>
    </row>
    <row r="3974" spans="1:40" x14ac:dyDescent="0.2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90"/>
      <c r="AH3974" s="4"/>
      <c r="AI3974" s="4"/>
      <c r="AJ3974" s="90"/>
      <c r="AK3974" s="4"/>
      <c r="AL3974" s="4"/>
      <c r="AM3974" s="4"/>
      <c r="AN3974" s="4"/>
    </row>
    <row r="3975" spans="1:40" x14ac:dyDescent="0.2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90"/>
      <c r="AH3975" s="4"/>
      <c r="AI3975" s="4"/>
      <c r="AJ3975" s="90"/>
      <c r="AK3975" s="4"/>
      <c r="AL3975" s="4"/>
      <c r="AM3975" s="4"/>
      <c r="AN3975" s="4"/>
    </row>
    <row r="3976" spans="1:40" x14ac:dyDescent="0.2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90"/>
      <c r="AH3976" s="4"/>
      <c r="AI3976" s="4"/>
      <c r="AJ3976" s="90"/>
      <c r="AK3976" s="4"/>
      <c r="AL3976" s="4"/>
      <c r="AM3976" s="4"/>
      <c r="AN3976" s="4"/>
    </row>
    <row r="3977" spans="1:40" x14ac:dyDescent="0.2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90"/>
      <c r="AH3977" s="4"/>
      <c r="AI3977" s="4"/>
      <c r="AJ3977" s="90"/>
      <c r="AK3977" s="4"/>
      <c r="AL3977" s="4"/>
      <c r="AM3977" s="4"/>
      <c r="AN3977" s="4"/>
    </row>
    <row r="3978" spans="1:40" x14ac:dyDescent="0.2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90"/>
      <c r="AH3978" s="4"/>
      <c r="AI3978" s="4"/>
      <c r="AJ3978" s="90"/>
      <c r="AK3978" s="4"/>
      <c r="AL3978" s="4"/>
      <c r="AM3978" s="4"/>
      <c r="AN3978" s="4"/>
    </row>
    <row r="3979" spans="1:40" x14ac:dyDescent="0.2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90"/>
      <c r="AH3979" s="4"/>
      <c r="AI3979" s="4"/>
      <c r="AJ3979" s="90"/>
      <c r="AK3979" s="4"/>
      <c r="AL3979" s="4"/>
      <c r="AM3979" s="4"/>
      <c r="AN3979" s="4"/>
    </row>
    <row r="3980" spans="1:40" x14ac:dyDescent="0.2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90"/>
      <c r="AH3980" s="4"/>
      <c r="AI3980" s="4"/>
      <c r="AJ3980" s="90"/>
      <c r="AK3980" s="4"/>
      <c r="AL3980" s="4"/>
      <c r="AM3980" s="4"/>
      <c r="AN3980" s="4"/>
    </row>
    <row r="3981" spans="1:40" x14ac:dyDescent="0.2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90"/>
      <c r="AH3981" s="4"/>
      <c r="AI3981" s="4"/>
      <c r="AJ3981" s="90"/>
      <c r="AK3981" s="4"/>
      <c r="AL3981" s="4"/>
      <c r="AM3981" s="4"/>
      <c r="AN3981" s="4"/>
    </row>
    <row r="3982" spans="1:40" x14ac:dyDescent="0.2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90"/>
      <c r="AH3982" s="4"/>
      <c r="AI3982" s="4"/>
      <c r="AJ3982" s="90"/>
      <c r="AK3982" s="4"/>
      <c r="AL3982" s="4"/>
      <c r="AM3982" s="4"/>
      <c r="AN3982" s="4"/>
    </row>
    <row r="3983" spans="1:40" x14ac:dyDescent="0.2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90"/>
      <c r="AH3983" s="4"/>
      <c r="AI3983" s="4"/>
      <c r="AJ3983" s="90"/>
      <c r="AK3983" s="4"/>
      <c r="AL3983" s="4"/>
      <c r="AM3983" s="4"/>
      <c r="AN3983" s="4"/>
    </row>
    <row r="3984" spans="1:40" x14ac:dyDescent="0.2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90"/>
      <c r="AH3984" s="4"/>
      <c r="AI3984" s="4"/>
      <c r="AJ3984" s="90"/>
      <c r="AK3984" s="4"/>
      <c r="AL3984" s="4"/>
      <c r="AM3984" s="4"/>
      <c r="AN3984" s="4"/>
    </row>
    <row r="3985" spans="1:40" x14ac:dyDescent="0.2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90"/>
      <c r="AH3985" s="4"/>
      <c r="AI3985" s="4"/>
      <c r="AJ3985" s="90"/>
      <c r="AK3985" s="4"/>
      <c r="AL3985" s="4"/>
      <c r="AM3985" s="4"/>
      <c r="AN3985" s="4"/>
    </row>
    <row r="3986" spans="1:40" x14ac:dyDescent="0.2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90"/>
      <c r="AH3986" s="4"/>
      <c r="AI3986" s="4"/>
      <c r="AJ3986" s="90"/>
      <c r="AK3986" s="4"/>
      <c r="AL3986" s="4"/>
      <c r="AM3986" s="4"/>
      <c r="AN3986" s="4"/>
    </row>
    <row r="3987" spans="1:40" x14ac:dyDescent="0.2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90"/>
      <c r="AH3987" s="4"/>
      <c r="AI3987" s="4"/>
      <c r="AJ3987" s="90"/>
      <c r="AK3987" s="4"/>
      <c r="AL3987" s="4"/>
      <c r="AM3987" s="4"/>
      <c r="AN3987" s="4"/>
    </row>
    <row r="3988" spans="1:40" x14ac:dyDescent="0.2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90"/>
      <c r="AH3988" s="4"/>
      <c r="AI3988" s="4"/>
      <c r="AJ3988" s="90"/>
      <c r="AK3988" s="4"/>
      <c r="AL3988" s="4"/>
      <c r="AM3988" s="4"/>
      <c r="AN3988" s="4"/>
    </row>
    <row r="3989" spans="1:40" x14ac:dyDescent="0.2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90"/>
      <c r="AH3989" s="4"/>
      <c r="AI3989" s="4"/>
      <c r="AJ3989" s="90"/>
      <c r="AK3989" s="4"/>
      <c r="AL3989" s="4"/>
      <c r="AM3989" s="4"/>
      <c r="AN3989" s="4"/>
    </row>
    <row r="3990" spans="1:40" x14ac:dyDescent="0.2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90"/>
      <c r="AH3990" s="4"/>
      <c r="AI3990" s="4"/>
      <c r="AJ3990" s="90"/>
      <c r="AK3990" s="4"/>
      <c r="AL3990" s="4"/>
      <c r="AM3990" s="4"/>
      <c r="AN3990" s="4"/>
    </row>
    <row r="3991" spans="1:40" x14ac:dyDescent="0.2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90"/>
      <c r="AH3991" s="4"/>
      <c r="AI3991" s="4"/>
      <c r="AJ3991" s="90"/>
      <c r="AK3991" s="4"/>
      <c r="AL3991" s="4"/>
      <c r="AM3991" s="4"/>
      <c r="AN3991" s="4"/>
    </row>
    <row r="3992" spans="1:40" x14ac:dyDescent="0.2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90"/>
      <c r="AH3992" s="4"/>
      <c r="AI3992" s="4"/>
      <c r="AJ3992" s="90"/>
      <c r="AK3992" s="4"/>
      <c r="AL3992" s="4"/>
      <c r="AM3992" s="4"/>
      <c r="AN3992" s="4"/>
    </row>
    <row r="3993" spans="1:40" x14ac:dyDescent="0.2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90"/>
      <c r="AH3993" s="4"/>
      <c r="AI3993" s="4"/>
      <c r="AJ3993" s="90"/>
      <c r="AK3993" s="4"/>
      <c r="AL3993" s="4"/>
      <c r="AM3993" s="4"/>
      <c r="AN3993" s="4"/>
    </row>
    <row r="3994" spans="1:40" x14ac:dyDescent="0.2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90"/>
      <c r="AH3994" s="4"/>
      <c r="AI3994" s="4"/>
      <c r="AJ3994" s="90"/>
      <c r="AK3994" s="4"/>
      <c r="AL3994" s="4"/>
      <c r="AM3994" s="4"/>
      <c r="AN3994" s="4"/>
    </row>
    <row r="3995" spans="1:40" x14ac:dyDescent="0.2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90"/>
      <c r="AH3995" s="4"/>
      <c r="AI3995" s="4"/>
      <c r="AJ3995" s="90"/>
      <c r="AK3995" s="4"/>
      <c r="AL3995" s="4"/>
      <c r="AM3995" s="4"/>
      <c r="AN3995" s="4"/>
    </row>
    <row r="3996" spans="1:40" x14ac:dyDescent="0.2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90"/>
      <c r="AH3996" s="4"/>
      <c r="AI3996" s="4"/>
      <c r="AJ3996" s="90"/>
      <c r="AK3996" s="4"/>
      <c r="AL3996" s="4"/>
      <c r="AM3996" s="4"/>
      <c r="AN3996" s="4"/>
    </row>
    <row r="3997" spans="1:40" x14ac:dyDescent="0.2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90"/>
      <c r="AH3997" s="4"/>
      <c r="AI3997" s="4"/>
      <c r="AJ3997" s="90"/>
      <c r="AK3997" s="4"/>
      <c r="AL3997" s="4"/>
      <c r="AM3997" s="4"/>
      <c r="AN3997" s="4"/>
    </row>
    <row r="3998" spans="1:40" x14ac:dyDescent="0.2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90"/>
      <c r="AH3998" s="4"/>
      <c r="AI3998" s="4"/>
      <c r="AJ3998" s="90"/>
      <c r="AK3998" s="4"/>
      <c r="AL3998" s="4"/>
      <c r="AM3998" s="4"/>
      <c r="AN3998" s="4"/>
    </row>
    <row r="3999" spans="1:40" x14ac:dyDescent="0.2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90"/>
      <c r="AH3999" s="4"/>
      <c r="AI3999" s="4"/>
      <c r="AJ3999" s="90"/>
      <c r="AK3999" s="4"/>
      <c r="AL3999" s="4"/>
      <c r="AM3999" s="4"/>
      <c r="AN3999" s="4"/>
    </row>
    <row r="4000" spans="1:40" x14ac:dyDescent="0.2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90"/>
      <c r="AH4000" s="4"/>
      <c r="AI4000" s="4"/>
      <c r="AJ4000" s="90"/>
      <c r="AK4000" s="4"/>
      <c r="AL4000" s="4"/>
      <c r="AM4000" s="4"/>
      <c r="AN4000" s="4"/>
    </row>
    <row r="4001" spans="1:40" x14ac:dyDescent="0.2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90"/>
      <c r="AH4001" s="4"/>
      <c r="AI4001" s="4"/>
      <c r="AJ4001" s="90"/>
      <c r="AK4001" s="4"/>
      <c r="AL4001" s="4"/>
      <c r="AM4001" s="4"/>
      <c r="AN4001" s="4"/>
    </row>
    <row r="4002" spans="1:40" x14ac:dyDescent="0.2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90"/>
      <c r="AH4002" s="4"/>
      <c r="AI4002" s="4"/>
      <c r="AJ4002" s="90"/>
      <c r="AK4002" s="4"/>
      <c r="AL4002" s="4"/>
      <c r="AM4002" s="4"/>
      <c r="AN4002" s="4"/>
    </row>
    <row r="4003" spans="1:40" x14ac:dyDescent="0.2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90"/>
      <c r="AH4003" s="4"/>
      <c r="AI4003" s="4"/>
      <c r="AJ4003" s="90"/>
      <c r="AK4003" s="4"/>
      <c r="AL4003" s="4"/>
      <c r="AM4003" s="4"/>
      <c r="AN4003" s="4"/>
    </row>
    <row r="4004" spans="1:40" x14ac:dyDescent="0.2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90"/>
      <c r="AH4004" s="4"/>
      <c r="AI4004" s="4"/>
      <c r="AJ4004" s="90"/>
      <c r="AK4004" s="4"/>
      <c r="AL4004" s="4"/>
      <c r="AM4004" s="4"/>
      <c r="AN4004" s="4"/>
    </row>
    <row r="4005" spans="1:40" x14ac:dyDescent="0.2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90"/>
      <c r="AH4005" s="4"/>
      <c r="AI4005" s="4"/>
      <c r="AJ4005" s="90"/>
      <c r="AK4005" s="4"/>
      <c r="AL4005" s="4"/>
      <c r="AM4005" s="4"/>
      <c r="AN4005" s="4"/>
    </row>
    <row r="4006" spans="1:40" x14ac:dyDescent="0.2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90"/>
      <c r="AH4006" s="4"/>
      <c r="AI4006" s="4"/>
      <c r="AJ4006" s="90"/>
      <c r="AK4006" s="4"/>
      <c r="AL4006" s="4"/>
      <c r="AM4006" s="4"/>
      <c r="AN4006" s="4"/>
    </row>
    <row r="4007" spans="1:40" x14ac:dyDescent="0.2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90"/>
      <c r="AH4007" s="4"/>
      <c r="AI4007" s="4"/>
      <c r="AJ4007" s="90"/>
      <c r="AK4007" s="4"/>
      <c r="AL4007" s="4"/>
      <c r="AM4007" s="4"/>
      <c r="AN4007" s="4"/>
    </row>
    <row r="4008" spans="1:40" x14ac:dyDescent="0.2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90"/>
      <c r="AH4008" s="4"/>
      <c r="AI4008" s="4"/>
      <c r="AJ4008" s="90"/>
      <c r="AK4008" s="4"/>
      <c r="AL4008" s="4"/>
      <c r="AM4008" s="4"/>
      <c r="AN4008" s="4"/>
    </row>
    <row r="4009" spans="1:40" x14ac:dyDescent="0.2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90"/>
      <c r="AH4009" s="4"/>
      <c r="AI4009" s="4"/>
      <c r="AJ4009" s="90"/>
      <c r="AK4009" s="4"/>
      <c r="AL4009" s="4"/>
      <c r="AM4009" s="4"/>
      <c r="AN4009" s="4"/>
    </row>
    <row r="4010" spans="1:40" x14ac:dyDescent="0.2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90"/>
      <c r="AH4010" s="4"/>
      <c r="AI4010" s="4"/>
      <c r="AJ4010" s="90"/>
      <c r="AK4010" s="4"/>
      <c r="AL4010" s="4"/>
      <c r="AM4010" s="4"/>
      <c r="AN4010" s="4"/>
    </row>
    <row r="4011" spans="1:40" x14ac:dyDescent="0.2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90"/>
      <c r="AH4011" s="4"/>
      <c r="AI4011" s="4"/>
      <c r="AJ4011" s="90"/>
      <c r="AK4011" s="4"/>
      <c r="AL4011" s="4"/>
      <c r="AM4011" s="4"/>
      <c r="AN4011" s="4"/>
    </row>
    <row r="4012" spans="1:40" x14ac:dyDescent="0.2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90"/>
      <c r="AH4012" s="4"/>
      <c r="AI4012" s="4"/>
      <c r="AJ4012" s="90"/>
      <c r="AK4012" s="4"/>
      <c r="AL4012" s="4"/>
      <c r="AM4012" s="4"/>
      <c r="AN4012" s="4"/>
    </row>
    <row r="4013" spans="1:40" x14ac:dyDescent="0.2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90"/>
      <c r="AH4013" s="4"/>
      <c r="AI4013" s="4"/>
      <c r="AJ4013" s="90"/>
      <c r="AK4013" s="4"/>
      <c r="AL4013" s="4"/>
      <c r="AM4013" s="4"/>
      <c r="AN4013" s="4"/>
    </row>
    <row r="4014" spans="1:40" x14ac:dyDescent="0.2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90"/>
      <c r="AH4014" s="4"/>
      <c r="AI4014" s="4"/>
      <c r="AJ4014" s="90"/>
      <c r="AK4014" s="4"/>
      <c r="AL4014" s="4"/>
      <c r="AM4014" s="4"/>
      <c r="AN4014" s="4"/>
    </row>
    <row r="4015" spans="1:40" x14ac:dyDescent="0.2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90"/>
      <c r="AH4015" s="4"/>
      <c r="AI4015" s="4"/>
      <c r="AJ4015" s="90"/>
      <c r="AK4015" s="4"/>
      <c r="AL4015" s="4"/>
      <c r="AM4015" s="4"/>
      <c r="AN4015" s="4"/>
    </row>
    <row r="4016" spans="1:40" x14ac:dyDescent="0.2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90"/>
      <c r="AH4016" s="4"/>
      <c r="AI4016" s="4"/>
      <c r="AJ4016" s="90"/>
      <c r="AK4016" s="4"/>
      <c r="AL4016" s="4"/>
      <c r="AM4016" s="4"/>
      <c r="AN4016" s="4"/>
    </row>
    <row r="4017" spans="1:40" x14ac:dyDescent="0.2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90"/>
      <c r="AH4017" s="4"/>
      <c r="AI4017" s="4"/>
      <c r="AJ4017" s="90"/>
      <c r="AK4017" s="4"/>
      <c r="AL4017" s="4"/>
      <c r="AM4017" s="4"/>
      <c r="AN4017" s="4"/>
    </row>
    <row r="4018" spans="1:40" x14ac:dyDescent="0.2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90"/>
      <c r="AH4018" s="4"/>
      <c r="AI4018" s="4"/>
      <c r="AJ4018" s="90"/>
      <c r="AK4018" s="4"/>
      <c r="AL4018" s="4"/>
      <c r="AM4018" s="4"/>
      <c r="AN4018" s="4"/>
    </row>
    <row r="4019" spans="1:40" x14ac:dyDescent="0.2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90"/>
      <c r="AH4019" s="4"/>
      <c r="AI4019" s="4"/>
      <c r="AJ4019" s="90"/>
      <c r="AK4019" s="4"/>
      <c r="AL4019" s="4"/>
      <c r="AM4019" s="4"/>
      <c r="AN4019" s="4"/>
    </row>
    <row r="4020" spans="1:40" x14ac:dyDescent="0.2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90"/>
      <c r="AH4020" s="4"/>
      <c r="AI4020" s="4"/>
      <c r="AJ4020" s="90"/>
      <c r="AK4020" s="4"/>
      <c r="AL4020" s="4"/>
      <c r="AM4020" s="4"/>
      <c r="AN4020" s="4"/>
    </row>
    <row r="4021" spans="1:40" x14ac:dyDescent="0.2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90"/>
      <c r="AH4021" s="4"/>
      <c r="AI4021" s="4"/>
      <c r="AJ4021" s="90"/>
      <c r="AK4021" s="4"/>
      <c r="AL4021" s="4"/>
      <c r="AM4021" s="4"/>
      <c r="AN4021" s="4"/>
    </row>
    <row r="4022" spans="1:40" x14ac:dyDescent="0.2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90"/>
      <c r="AH4022" s="4"/>
      <c r="AI4022" s="4"/>
      <c r="AJ4022" s="90"/>
      <c r="AK4022" s="4"/>
      <c r="AL4022" s="4"/>
      <c r="AM4022" s="4"/>
      <c r="AN4022" s="4"/>
    </row>
    <row r="4023" spans="1:40" x14ac:dyDescent="0.2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90"/>
      <c r="AH4023" s="4"/>
      <c r="AI4023" s="4"/>
      <c r="AJ4023" s="90"/>
      <c r="AK4023" s="4"/>
      <c r="AL4023" s="4"/>
      <c r="AM4023" s="4"/>
      <c r="AN4023" s="4"/>
    </row>
    <row r="4024" spans="1:40" x14ac:dyDescent="0.2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90"/>
      <c r="AH4024" s="4"/>
      <c r="AI4024" s="4"/>
      <c r="AJ4024" s="90"/>
      <c r="AK4024" s="4"/>
      <c r="AL4024" s="4"/>
      <c r="AM4024" s="4"/>
      <c r="AN4024" s="4"/>
    </row>
    <row r="4025" spans="1:40" x14ac:dyDescent="0.2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90"/>
      <c r="AH4025" s="4"/>
      <c r="AI4025" s="4"/>
      <c r="AJ4025" s="90"/>
      <c r="AK4025" s="4"/>
      <c r="AL4025" s="4"/>
      <c r="AM4025" s="4"/>
      <c r="AN4025" s="4"/>
    </row>
    <row r="4026" spans="1:40" x14ac:dyDescent="0.2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90"/>
      <c r="AH4026" s="4"/>
      <c r="AI4026" s="4"/>
      <c r="AJ4026" s="90"/>
      <c r="AK4026" s="4"/>
      <c r="AL4026" s="4"/>
      <c r="AM4026" s="4"/>
      <c r="AN4026" s="4"/>
    </row>
    <row r="4027" spans="1:40" x14ac:dyDescent="0.2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90"/>
      <c r="AH4027" s="4"/>
      <c r="AI4027" s="4"/>
      <c r="AJ4027" s="90"/>
      <c r="AK4027" s="4"/>
      <c r="AL4027" s="4"/>
      <c r="AM4027" s="4"/>
      <c r="AN4027" s="4"/>
    </row>
    <row r="4028" spans="1:40" x14ac:dyDescent="0.2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90"/>
      <c r="AH4028" s="4"/>
      <c r="AI4028" s="4"/>
      <c r="AJ4028" s="90"/>
      <c r="AK4028" s="4"/>
      <c r="AL4028" s="4"/>
      <c r="AM4028" s="4"/>
      <c r="AN4028" s="4"/>
    </row>
    <row r="4029" spans="1:40" x14ac:dyDescent="0.2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90"/>
      <c r="AH4029" s="4"/>
      <c r="AI4029" s="4"/>
      <c r="AJ4029" s="90"/>
      <c r="AK4029" s="4"/>
      <c r="AL4029" s="4"/>
      <c r="AM4029" s="4"/>
      <c r="AN4029" s="4"/>
    </row>
    <row r="4030" spans="1:40" x14ac:dyDescent="0.2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90"/>
      <c r="AH4030" s="4"/>
      <c r="AI4030" s="4"/>
      <c r="AJ4030" s="90"/>
      <c r="AK4030" s="4"/>
      <c r="AL4030" s="4"/>
      <c r="AM4030" s="4"/>
      <c r="AN4030" s="4"/>
    </row>
    <row r="4031" spans="1:40" x14ac:dyDescent="0.2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90"/>
      <c r="AH4031" s="4"/>
      <c r="AI4031" s="4"/>
      <c r="AJ4031" s="90"/>
      <c r="AK4031" s="4"/>
      <c r="AL4031" s="4"/>
      <c r="AM4031" s="4"/>
      <c r="AN4031" s="4"/>
    </row>
    <row r="4032" spans="1:40" x14ac:dyDescent="0.2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90"/>
      <c r="AH4032" s="4"/>
      <c r="AI4032" s="4"/>
      <c r="AJ4032" s="90"/>
      <c r="AK4032" s="4"/>
      <c r="AL4032" s="4"/>
      <c r="AM4032" s="4"/>
      <c r="AN4032" s="4"/>
    </row>
    <row r="4033" spans="1:40" x14ac:dyDescent="0.2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90"/>
      <c r="AH4033" s="4"/>
      <c r="AI4033" s="4"/>
      <c r="AJ4033" s="90"/>
      <c r="AK4033" s="4"/>
      <c r="AL4033" s="4"/>
      <c r="AM4033" s="4"/>
      <c r="AN4033" s="4"/>
    </row>
    <row r="4034" spans="1:40" x14ac:dyDescent="0.2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90"/>
      <c r="AH4034" s="4"/>
      <c r="AI4034" s="4"/>
      <c r="AJ4034" s="90"/>
      <c r="AK4034" s="4"/>
      <c r="AL4034" s="4"/>
      <c r="AM4034" s="4"/>
      <c r="AN4034" s="4"/>
    </row>
    <row r="4035" spans="1:40" x14ac:dyDescent="0.2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90"/>
      <c r="AH4035" s="4"/>
      <c r="AI4035" s="4"/>
      <c r="AJ4035" s="90"/>
      <c r="AK4035" s="4"/>
      <c r="AL4035" s="4"/>
      <c r="AM4035" s="4"/>
      <c r="AN4035" s="4"/>
    </row>
    <row r="4036" spans="1:40" x14ac:dyDescent="0.2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90"/>
      <c r="AH4036" s="4"/>
      <c r="AI4036" s="4"/>
      <c r="AJ4036" s="90"/>
      <c r="AK4036" s="4"/>
      <c r="AL4036" s="4"/>
      <c r="AM4036" s="4"/>
      <c r="AN4036" s="4"/>
    </row>
    <row r="4037" spans="1:40" x14ac:dyDescent="0.2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90"/>
      <c r="AH4037" s="4"/>
      <c r="AI4037" s="4"/>
      <c r="AJ4037" s="90"/>
      <c r="AK4037" s="4"/>
      <c r="AL4037" s="4"/>
      <c r="AM4037" s="4"/>
      <c r="AN4037" s="4"/>
    </row>
    <row r="4038" spans="1:40" x14ac:dyDescent="0.2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90"/>
      <c r="AH4038" s="4"/>
      <c r="AI4038" s="4"/>
      <c r="AJ4038" s="90"/>
      <c r="AK4038" s="4"/>
      <c r="AL4038" s="4"/>
      <c r="AM4038" s="4"/>
      <c r="AN4038" s="4"/>
    </row>
    <row r="4039" spans="1:40" x14ac:dyDescent="0.2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90"/>
      <c r="AH4039" s="4"/>
      <c r="AI4039" s="4"/>
      <c r="AJ4039" s="90"/>
      <c r="AK4039" s="4"/>
      <c r="AL4039" s="4"/>
      <c r="AM4039" s="4"/>
      <c r="AN4039" s="4"/>
    </row>
    <row r="4040" spans="1:40" x14ac:dyDescent="0.2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90"/>
      <c r="AH4040" s="4"/>
      <c r="AI4040" s="4"/>
      <c r="AJ4040" s="90"/>
      <c r="AK4040" s="4"/>
      <c r="AL4040" s="4"/>
      <c r="AM4040" s="4"/>
      <c r="AN4040" s="4"/>
    </row>
    <row r="4041" spans="1:40" x14ac:dyDescent="0.2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90"/>
      <c r="AH4041" s="4"/>
      <c r="AI4041" s="4"/>
      <c r="AJ4041" s="90"/>
      <c r="AK4041" s="4"/>
      <c r="AL4041" s="4"/>
      <c r="AM4041" s="4"/>
      <c r="AN4041" s="4"/>
    </row>
    <row r="4042" spans="1:40" x14ac:dyDescent="0.2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90"/>
      <c r="AH4042" s="4"/>
      <c r="AI4042" s="4"/>
      <c r="AJ4042" s="90"/>
      <c r="AK4042" s="4"/>
      <c r="AL4042" s="4"/>
      <c r="AM4042" s="4"/>
      <c r="AN4042" s="4"/>
    </row>
    <row r="4043" spans="1:40" x14ac:dyDescent="0.2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90"/>
      <c r="AH4043" s="4"/>
      <c r="AI4043" s="4"/>
      <c r="AJ4043" s="90"/>
      <c r="AK4043" s="4"/>
      <c r="AL4043" s="4"/>
      <c r="AM4043" s="4"/>
      <c r="AN4043" s="4"/>
    </row>
    <row r="4044" spans="1:40" x14ac:dyDescent="0.2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90"/>
      <c r="AH4044" s="4"/>
      <c r="AI4044" s="4"/>
      <c r="AJ4044" s="90"/>
      <c r="AK4044" s="4"/>
      <c r="AL4044" s="4"/>
      <c r="AM4044" s="4"/>
      <c r="AN4044" s="4"/>
    </row>
    <row r="4045" spans="1:40" x14ac:dyDescent="0.2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90"/>
      <c r="AH4045" s="4"/>
      <c r="AI4045" s="4"/>
      <c r="AJ4045" s="90"/>
      <c r="AK4045" s="4"/>
      <c r="AL4045" s="4"/>
      <c r="AM4045" s="4"/>
      <c r="AN4045" s="4"/>
    </row>
    <row r="4046" spans="1:40" x14ac:dyDescent="0.2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90"/>
      <c r="AH4046" s="4"/>
      <c r="AI4046" s="4"/>
      <c r="AJ4046" s="90"/>
      <c r="AK4046" s="4"/>
      <c r="AL4046" s="4"/>
      <c r="AM4046" s="4"/>
      <c r="AN4046" s="4"/>
    </row>
    <row r="4047" spans="1:40" x14ac:dyDescent="0.2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90"/>
      <c r="AH4047" s="4"/>
      <c r="AI4047" s="4"/>
      <c r="AJ4047" s="90"/>
      <c r="AK4047" s="4"/>
      <c r="AL4047" s="4"/>
      <c r="AM4047" s="4"/>
      <c r="AN4047" s="4"/>
    </row>
    <row r="4048" spans="1:40" x14ac:dyDescent="0.2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90"/>
      <c r="AH4048" s="4"/>
      <c r="AI4048" s="4"/>
      <c r="AJ4048" s="90"/>
      <c r="AK4048" s="4"/>
      <c r="AL4048" s="4"/>
      <c r="AM4048" s="4"/>
      <c r="AN4048" s="4"/>
    </row>
    <row r="4049" spans="1:40" x14ac:dyDescent="0.2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90"/>
      <c r="AH4049" s="4"/>
      <c r="AI4049" s="4"/>
      <c r="AJ4049" s="90"/>
      <c r="AK4049" s="4"/>
      <c r="AL4049" s="4"/>
      <c r="AM4049" s="4"/>
      <c r="AN4049" s="4"/>
    </row>
    <row r="4050" spans="1:40" x14ac:dyDescent="0.2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90"/>
      <c r="AH4050" s="4"/>
      <c r="AI4050" s="4"/>
      <c r="AJ4050" s="90"/>
      <c r="AK4050" s="4"/>
      <c r="AL4050" s="4"/>
      <c r="AM4050" s="4"/>
      <c r="AN4050" s="4"/>
    </row>
    <row r="4051" spans="1:40" x14ac:dyDescent="0.2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90"/>
      <c r="AH4051" s="4"/>
      <c r="AI4051" s="4"/>
      <c r="AJ4051" s="90"/>
      <c r="AK4051" s="4"/>
      <c r="AL4051" s="4"/>
      <c r="AM4051" s="4"/>
      <c r="AN4051" s="4"/>
    </row>
    <row r="4052" spans="1:40" x14ac:dyDescent="0.2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90"/>
      <c r="AH4052" s="4"/>
      <c r="AI4052" s="4"/>
      <c r="AJ4052" s="90"/>
      <c r="AK4052" s="4"/>
      <c r="AL4052" s="4"/>
      <c r="AM4052" s="4"/>
      <c r="AN4052" s="4"/>
    </row>
    <row r="4053" spans="1:40" x14ac:dyDescent="0.2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90"/>
      <c r="AH4053" s="4"/>
      <c r="AI4053" s="4"/>
      <c r="AJ4053" s="90"/>
      <c r="AK4053" s="4"/>
      <c r="AL4053" s="4"/>
      <c r="AM4053" s="4"/>
      <c r="AN4053" s="4"/>
    </row>
    <row r="4054" spans="1:40" x14ac:dyDescent="0.2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90"/>
      <c r="AH4054" s="4"/>
      <c r="AI4054" s="4"/>
      <c r="AJ4054" s="90"/>
      <c r="AK4054" s="4"/>
      <c r="AL4054" s="4"/>
      <c r="AM4054" s="4"/>
      <c r="AN4054" s="4"/>
    </row>
    <row r="4055" spans="1:40" x14ac:dyDescent="0.2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90"/>
      <c r="AH4055" s="4"/>
      <c r="AI4055" s="4"/>
      <c r="AJ4055" s="90"/>
      <c r="AK4055" s="4"/>
      <c r="AL4055" s="4"/>
      <c r="AM4055" s="4"/>
      <c r="AN4055" s="4"/>
    </row>
    <row r="4056" spans="1:40" x14ac:dyDescent="0.2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90"/>
      <c r="AH4056" s="4"/>
      <c r="AI4056" s="4"/>
      <c r="AJ4056" s="90"/>
      <c r="AK4056" s="4"/>
      <c r="AL4056" s="4"/>
      <c r="AM4056" s="4"/>
      <c r="AN4056" s="4"/>
    </row>
    <row r="4057" spans="1:40" x14ac:dyDescent="0.2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90"/>
      <c r="AH4057" s="4"/>
      <c r="AI4057" s="4"/>
      <c r="AJ4057" s="90"/>
      <c r="AK4057" s="4"/>
      <c r="AL4057" s="4"/>
      <c r="AM4057" s="4"/>
      <c r="AN4057" s="4"/>
    </row>
    <row r="4058" spans="1:40" x14ac:dyDescent="0.2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90"/>
      <c r="AH4058" s="4"/>
      <c r="AI4058" s="4"/>
      <c r="AJ4058" s="90"/>
      <c r="AK4058" s="4"/>
      <c r="AL4058" s="4"/>
      <c r="AM4058" s="4"/>
      <c r="AN4058" s="4"/>
    </row>
    <row r="4059" spans="1:40" x14ac:dyDescent="0.2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90"/>
      <c r="AH4059" s="4"/>
      <c r="AI4059" s="4"/>
      <c r="AJ4059" s="90"/>
      <c r="AK4059" s="4"/>
      <c r="AL4059" s="4"/>
      <c r="AM4059" s="4"/>
      <c r="AN4059" s="4"/>
    </row>
    <row r="4060" spans="1:40" x14ac:dyDescent="0.2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90"/>
      <c r="AH4060" s="4"/>
      <c r="AI4060" s="4"/>
      <c r="AJ4060" s="90"/>
      <c r="AK4060" s="4"/>
      <c r="AL4060" s="4"/>
      <c r="AM4060" s="4"/>
      <c r="AN4060" s="4"/>
    </row>
    <row r="4061" spans="1:40" x14ac:dyDescent="0.2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90"/>
      <c r="AH4061" s="4"/>
      <c r="AI4061" s="4"/>
      <c r="AJ4061" s="90"/>
      <c r="AK4061" s="4"/>
      <c r="AL4061" s="4"/>
      <c r="AM4061" s="4"/>
      <c r="AN4061" s="4"/>
    </row>
    <row r="4062" spans="1:40" x14ac:dyDescent="0.2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90"/>
      <c r="AH4062" s="4"/>
      <c r="AI4062" s="4"/>
      <c r="AJ4062" s="90"/>
      <c r="AK4062" s="4"/>
      <c r="AL4062" s="4"/>
      <c r="AM4062" s="4"/>
      <c r="AN4062" s="4"/>
    </row>
    <row r="4063" spans="1:40" x14ac:dyDescent="0.2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90"/>
      <c r="AH4063" s="4"/>
      <c r="AI4063" s="4"/>
      <c r="AJ4063" s="90"/>
      <c r="AK4063" s="4"/>
      <c r="AL4063" s="4"/>
      <c r="AM4063" s="4"/>
      <c r="AN4063" s="4"/>
    </row>
    <row r="4064" spans="1:40" x14ac:dyDescent="0.2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90"/>
      <c r="AH4064" s="4"/>
      <c r="AI4064" s="4"/>
      <c r="AJ4064" s="90"/>
      <c r="AK4064" s="4"/>
      <c r="AL4064" s="4"/>
      <c r="AM4064" s="4"/>
      <c r="AN4064" s="4"/>
    </row>
    <row r="4065" spans="1:40" x14ac:dyDescent="0.2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90"/>
      <c r="AH4065" s="4"/>
      <c r="AI4065" s="4"/>
      <c r="AJ4065" s="90"/>
      <c r="AK4065" s="4"/>
      <c r="AL4065" s="4"/>
      <c r="AM4065" s="4"/>
      <c r="AN4065" s="4"/>
    </row>
    <row r="4066" spans="1:40" x14ac:dyDescent="0.2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90"/>
      <c r="AH4066" s="4"/>
      <c r="AI4066" s="4"/>
      <c r="AJ4066" s="90"/>
      <c r="AK4066" s="4"/>
      <c r="AL4066" s="4"/>
      <c r="AM4066" s="4"/>
      <c r="AN4066" s="4"/>
    </row>
    <row r="4067" spans="1:40" x14ac:dyDescent="0.2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90"/>
      <c r="AH4067" s="4"/>
      <c r="AI4067" s="4"/>
      <c r="AJ4067" s="90"/>
      <c r="AK4067" s="4"/>
      <c r="AL4067" s="4"/>
      <c r="AM4067" s="4"/>
      <c r="AN4067" s="4"/>
    </row>
    <row r="4068" spans="1:40" x14ac:dyDescent="0.2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90"/>
      <c r="AH4068" s="4"/>
      <c r="AI4068" s="4"/>
      <c r="AJ4068" s="90"/>
      <c r="AK4068" s="4"/>
      <c r="AL4068" s="4"/>
      <c r="AM4068" s="4"/>
      <c r="AN4068" s="4"/>
    </row>
    <row r="4069" spans="1:40" x14ac:dyDescent="0.2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90"/>
      <c r="AH4069" s="4"/>
      <c r="AI4069" s="4"/>
      <c r="AJ4069" s="90"/>
      <c r="AK4069" s="4"/>
      <c r="AL4069" s="4"/>
      <c r="AM4069" s="4"/>
      <c r="AN4069" s="4"/>
    </row>
    <row r="4070" spans="1:40" x14ac:dyDescent="0.2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90"/>
      <c r="AH4070" s="4"/>
      <c r="AI4070" s="4"/>
      <c r="AJ4070" s="90"/>
      <c r="AK4070" s="4"/>
      <c r="AL4070" s="4"/>
      <c r="AM4070" s="4"/>
      <c r="AN4070" s="4"/>
    </row>
    <row r="4071" spans="1:40" x14ac:dyDescent="0.2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90"/>
      <c r="AH4071" s="4"/>
      <c r="AI4071" s="4"/>
      <c r="AJ4071" s="90"/>
      <c r="AK4071" s="4"/>
      <c r="AL4071" s="4"/>
      <c r="AM4071" s="4"/>
      <c r="AN4071" s="4"/>
    </row>
    <row r="4072" spans="1:40" x14ac:dyDescent="0.2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90"/>
      <c r="AH4072" s="4"/>
      <c r="AI4072" s="4"/>
      <c r="AJ4072" s="90"/>
      <c r="AK4072" s="4"/>
      <c r="AL4072" s="4"/>
      <c r="AM4072" s="4"/>
      <c r="AN4072" s="4"/>
    </row>
    <row r="4073" spans="1:40" x14ac:dyDescent="0.2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90"/>
      <c r="AH4073" s="4"/>
      <c r="AI4073" s="4"/>
      <c r="AJ4073" s="90"/>
      <c r="AK4073" s="4"/>
      <c r="AL4073" s="4"/>
      <c r="AM4073" s="4"/>
      <c r="AN4073" s="4"/>
    </row>
    <row r="4074" spans="1:40" x14ac:dyDescent="0.2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90"/>
      <c r="AH4074" s="4"/>
      <c r="AI4074" s="4"/>
      <c r="AJ4074" s="90"/>
      <c r="AK4074" s="4"/>
      <c r="AL4074" s="4"/>
      <c r="AM4074" s="4"/>
      <c r="AN4074" s="4"/>
    </row>
    <row r="4075" spans="1:40" x14ac:dyDescent="0.2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90"/>
      <c r="AH4075" s="4"/>
      <c r="AI4075" s="4"/>
      <c r="AJ4075" s="90"/>
      <c r="AK4075" s="4"/>
      <c r="AL4075" s="4"/>
      <c r="AM4075" s="4"/>
      <c r="AN4075" s="4"/>
    </row>
    <row r="4076" spans="1:40" x14ac:dyDescent="0.2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90"/>
      <c r="AH4076" s="4"/>
      <c r="AI4076" s="4"/>
      <c r="AJ4076" s="90"/>
      <c r="AK4076" s="4"/>
      <c r="AL4076" s="4"/>
      <c r="AM4076" s="4"/>
      <c r="AN4076" s="4"/>
    </row>
    <row r="4077" spans="1:40" x14ac:dyDescent="0.2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90"/>
      <c r="AH4077" s="4"/>
      <c r="AI4077" s="4"/>
      <c r="AJ4077" s="90"/>
      <c r="AK4077" s="4"/>
      <c r="AL4077" s="4"/>
      <c r="AM4077" s="4"/>
      <c r="AN4077" s="4"/>
    </row>
    <row r="4078" spans="1:40" x14ac:dyDescent="0.2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90"/>
      <c r="AH4078" s="4"/>
      <c r="AI4078" s="4"/>
      <c r="AJ4078" s="90"/>
      <c r="AK4078" s="4"/>
      <c r="AL4078" s="4"/>
      <c r="AM4078" s="4"/>
      <c r="AN4078" s="4"/>
    </row>
    <row r="4079" spans="1:40" x14ac:dyDescent="0.2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90"/>
      <c r="AH4079" s="4"/>
      <c r="AI4079" s="4"/>
      <c r="AJ4079" s="90"/>
      <c r="AK4079" s="4"/>
      <c r="AL4079" s="4"/>
      <c r="AM4079" s="4"/>
      <c r="AN4079" s="4"/>
    </row>
    <row r="4080" spans="1:40" x14ac:dyDescent="0.2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90"/>
      <c r="AH4080" s="4"/>
      <c r="AI4080" s="4"/>
      <c r="AJ4080" s="90"/>
      <c r="AK4080" s="4"/>
      <c r="AL4080" s="4"/>
      <c r="AM4080" s="4"/>
      <c r="AN4080" s="4"/>
    </row>
    <row r="4081" spans="1:40" x14ac:dyDescent="0.2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90"/>
      <c r="AH4081" s="4"/>
      <c r="AI4081" s="4"/>
      <c r="AJ4081" s="90"/>
      <c r="AK4081" s="4"/>
      <c r="AL4081" s="4"/>
      <c r="AM4081" s="4"/>
      <c r="AN4081" s="4"/>
    </row>
    <row r="4082" spans="1:40" x14ac:dyDescent="0.2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90"/>
      <c r="AH4082" s="4"/>
      <c r="AI4082" s="4"/>
      <c r="AJ4082" s="90"/>
      <c r="AK4082" s="4"/>
      <c r="AL4082" s="4"/>
      <c r="AM4082" s="4"/>
      <c r="AN4082" s="4"/>
    </row>
    <row r="4083" spans="1:40" x14ac:dyDescent="0.2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90"/>
      <c r="AH4083" s="4"/>
      <c r="AI4083" s="4"/>
      <c r="AJ4083" s="90"/>
      <c r="AK4083" s="4"/>
      <c r="AL4083" s="4"/>
      <c r="AM4083" s="4"/>
      <c r="AN4083" s="4"/>
    </row>
    <row r="4084" spans="1:40" x14ac:dyDescent="0.2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90"/>
      <c r="AH4084" s="4"/>
      <c r="AI4084" s="4"/>
      <c r="AJ4084" s="90"/>
      <c r="AK4084" s="4"/>
      <c r="AL4084" s="4"/>
      <c r="AM4084" s="4"/>
      <c r="AN4084" s="4"/>
    </row>
    <row r="4085" spans="1:40" x14ac:dyDescent="0.2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90"/>
      <c r="AH4085" s="4"/>
      <c r="AI4085" s="4"/>
      <c r="AJ4085" s="90"/>
      <c r="AK4085" s="4"/>
      <c r="AL4085" s="4"/>
      <c r="AM4085" s="4"/>
      <c r="AN4085" s="4"/>
    </row>
    <row r="4086" spans="1:40" x14ac:dyDescent="0.2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90"/>
      <c r="AH4086" s="4"/>
      <c r="AI4086" s="4"/>
      <c r="AJ4086" s="90"/>
      <c r="AK4086" s="4"/>
      <c r="AL4086" s="4"/>
      <c r="AM4086" s="4"/>
      <c r="AN4086" s="4"/>
    </row>
    <row r="4087" spans="1:40" x14ac:dyDescent="0.2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90"/>
      <c r="AH4087" s="4"/>
      <c r="AI4087" s="4"/>
      <c r="AJ4087" s="90"/>
      <c r="AK4087" s="4"/>
      <c r="AL4087" s="4"/>
      <c r="AM4087" s="4"/>
      <c r="AN4087" s="4"/>
    </row>
    <row r="4088" spans="1:40" x14ac:dyDescent="0.2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90"/>
      <c r="AH4088" s="4"/>
      <c r="AI4088" s="4"/>
      <c r="AJ4088" s="90"/>
      <c r="AK4088" s="4"/>
      <c r="AL4088" s="4"/>
      <c r="AM4088" s="4"/>
      <c r="AN4088" s="4"/>
    </row>
    <row r="4089" spans="1:40" x14ac:dyDescent="0.2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90"/>
      <c r="AH4089" s="4"/>
      <c r="AI4089" s="4"/>
      <c r="AJ4089" s="90"/>
      <c r="AK4089" s="4"/>
      <c r="AL4089" s="4"/>
      <c r="AM4089" s="4"/>
      <c r="AN4089" s="4"/>
    </row>
    <row r="4090" spans="1:40" x14ac:dyDescent="0.2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90"/>
      <c r="AH4090" s="4"/>
      <c r="AI4090" s="4"/>
      <c r="AJ4090" s="90"/>
      <c r="AK4090" s="4"/>
      <c r="AL4090" s="4"/>
      <c r="AM4090" s="4"/>
      <c r="AN4090" s="4"/>
    </row>
    <row r="4091" spans="1:40" x14ac:dyDescent="0.2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90"/>
      <c r="AH4091" s="4"/>
      <c r="AI4091" s="4"/>
      <c r="AJ4091" s="90"/>
      <c r="AK4091" s="4"/>
      <c r="AL4091" s="4"/>
      <c r="AM4091" s="4"/>
      <c r="AN4091" s="4"/>
    </row>
    <row r="4092" spans="1:40" x14ac:dyDescent="0.2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90"/>
      <c r="AH4092" s="4"/>
      <c r="AI4092" s="4"/>
      <c r="AJ4092" s="90"/>
      <c r="AK4092" s="4"/>
      <c r="AL4092" s="4"/>
      <c r="AM4092" s="4"/>
      <c r="AN4092" s="4"/>
    </row>
    <row r="4093" spans="1:40" x14ac:dyDescent="0.2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90"/>
      <c r="AH4093" s="4"/>
      <c r="AI4093" s="4"/>
      <c r="AJ4093" s="90"/>
      <c r="AK4093" s="4"/>
      <c r="AL4093" s="4"/>
      <c r="AM4093" s="4"/>
      <c r="AN4093" s="4"/>
    </row>
    <row r="4094" spans="1:40" x14ac:dyDescent="0.2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90"/>
      <c r="AH4094" s="4"/>
      <c r="AI4094" s="4"/>
      <c r="AJ4094" s="90"/>
      <c r="AK4094" s="4"/>
      <c r="AL4094" s="4"/>
      <c r="AM4094" s="4"/>
      <c r="AN4094" s="4"/>
    </row>
    <row r="4095" spans="1:40" x14ac:dyDescent="0.2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90"/>
      <c r="AH4095" s="4"/>
      <c r="AI4095" s="4"/>
      <c r="AJ4095" s="90"/>
      <c r="AK4095" s="4"/>
      <c r="AL4095" s="4"/>
      <c r="AM4095" s="4"/>
      <c r="AN4095" s="4"/>
    </row>
    <row r="4096" spans="1:40" x14ac:dyDescent="0.2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90"/>
      <c r="AH4096" s="4"/>
      <c r="AI4096" s="4"/>
      <c r="AJ4096" s="90"/>
      <c r="AK4096" s="4"/>
      <c r="AL4096" s="4"/>
      <c r="AM4096" s="4"/>
      <c r="AN4096" s="4"/>
    </row>
    <row r="4097" spans="1:40" x14ac:dyDescent="0.2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90"/>
      <c r="AH4097" s="4"/>
      <c r="AI4097" s="4"/>
      <c r="AJ4097" s="90"/>
      <c r="AK4097" s="4"/>
      <c r="AL4097" s="4"/>
      <c r="AM4097" s="4"/>
      <c r="AN4097" s="4"/>
    </row>
    <row r="4098" spans="1:40" x14ac:dyDescent="0.2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90"/>
      <c r="AH4098" s="4"/>
      <c r="AI4098" s="4"/>
      <c r="AJ4098" s="90"/>
      <c r="AK4098" s="4"/>
      <c r="AL4098" s="4"/>
      <c r="AM4098" s="4"/>
      <c r="AN4098" s="4"/>
    </row>
    <row r="4099" spans="1:40" x14ac:dyDescent="0.2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90"/>
      <c r="AH4099" s="4"/>
      <c r="AI4099" s="4"/>
      <c r="AJ4099" s="90"/>
      <c r="AK4099" s="4"/>
      <c r="AL4099" s="4"/>
      <c r="AM4099" s="4"/>
      <c r="AN4099" s="4"/>
    </row>
    <row r="4100" spans="1:40" x14ac:dyDescent="0.2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90"/>
      <c r="AH4100" s="4"/>
      <c r="AI4100" s="4"/>
      <c r="AJ4100" s="90"/>
      <c r="AK4100" s="4"/>
      <c r="AL4100" s="4"/>
      <c r="AM4100" s="4"/>
      <c r="AN4100" s="4"/>
    </row>
    <row r="4101" spans="1:40" x14ac:dyDescent="0.2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90"/>
      <c r="AH4101" s="4"/>
      <c r="AI4101" s="4"/>
      <c r="AJ4101" s="90"/>
      <c r="AK4101" s="4"/>
      <c r="AL4101" s="4"/>
      <c r="AM4101" s="4"/>
      <c r="AN4101" s="4"/>
    </row>
    <row r="4102" spans="1:40" x14ac:dyDescent="0.2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90"/>
      <c r="AH4102" s="4"/>
      <c r="AI4102" s="4"/>
      <c r="AJ4102" s="90"/>
      <c r="AK4102" s="4"/>
      <c r="AL4102" s="4"/>
      <c r="AM4102" s="4"/>
      <c r="AN4102" s="4"/>
    </row>
    <row r="4103" spans="1:40" x14ac:dyDescent="0.2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90"/>
      <c r="AH4103" s="4"/>
      <c r="AI4103" s="4"/>
      <c r="AJ4103" s="90"/>
      <c r="AK4103" s="4"/>
      <c r="AL4103" s="4"/>
      <c r="AM4103" s="4"/>
      <c r="AN4103" s="4"/>
    </row>
    <row r="4104" spans="1:40" x14ac:dyDescent="0.2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90"/>
      <c r="AH4104" s="4"/>
      <c r="AI4104" s="4"/>
      <c r="AJ4104" s="90"/>
      <c r="AK4104" s="4"/>
      <c r="AL4104" s="4"/>
      <c r="AM4104" s="4"/>
      <c r="AN4104" s="4"/>
    </row>
    <row r="4105" spans="1:40" x14ac:dyDescent="0.2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90"/>
      <c r="AH4105" s="4"/>
      <c r="AI4105" s="4"/>
      <c r="AJ4105" s="90"/>
      <c r="AK4105" s="4"/>
      <c r="AL4105" s="4"/>
      <c r="AM4105" s="4"/>
      <c r="AN4105" s="4"/>
    </row>
    <row r="4106" spans="1:40" x14ac:dyDescent="0.2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90"/>
      <c r="AH4106" s="4"/>
      <c r="AI4106" s="4"/>
      <c r="AJ4106" s="90"/>
      <c r="AK4106" s="4"/>
      <c r="AL4106" s="4"/>
      <c r="AM4106" s="4"/>
      <c r="AN4106" s="4"/>
    </row>
    <row r="4107" spans="1:40" x14ac:dyDescent="0.2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90"/>
      <c r="AH4107" s="4"/>
      <c r="AI4107" s="4"/>
      <c r="AJ4107" s="90"/>
      <c r="AK4107" s="4"/>
      <c r="AL4107" s="4"/>
      <c r="AM4107" s="4"/>
      <c r="AN4107" s="4"/>
    </row>
    <row r="4108" spans="1:40" x14ac:dyDescent="0.2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90"/>
      <c r="AH4108" s="4"/>
      <c r="AI4108" s="4"/>
      <c r="AJ4108" s="90"/>
      <c r="AK4108" s="4"/>
      <c r="AL4108" s="4"/>
      <c r="AM4108" s="4"/>
      <c r="AN4108" s="4"/>
    </row>
    <row r="4109" spans="1:40" x14ac:dyDescent="0.2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90"/>
      <c r="AH4109" s="4"/>
      <c r="AI4109" s="4"/>
      <c r="AJ4109" s="90"/>
      <c r="AK4109" s="4"/>
      <c r="AL4109" s="4"/>
      <c r="AM4109" s="4"/>
      <c r="AN4109" s="4"/>
    </row>
    <row r="4110" spans="1:40" x14ac:dyDescent="0.2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90"/>
      <c r="AH4110" s="4"/>
      <c r="AI4110" s="4"/>
      <c r="AJ4110" s="90"/>
      <c r="AK4110" s="4"/>
      <c r="AL4110" s="4"/>
      <c r="AM4110" s="4"/>
      <c r="AN4110" s="4"/>
    </row>
    <row r="4111" spans="1:40" x14ac:dyDescent="0.2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90"/>
      <c r="AH4111" s="4"/>
      <c r="AI4111" s="4"/>
      <c r="AJ4111" s="90"/>
      <c r="AK4111" s="4"/>
      <c r="AL4111" s="4"/>
      <c r="AM4111" s="4"/>
      <c r="AN4111" s="4"/>
    </row>
    <row r="4112" spans="1:40" x14ac:dyDescent="0.2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90"/>
      <c r="AH4112" s="4"/>
      <c r="AI4112" s="4"/>
      <c r="AJ4112" s="90"/>
      <c r="AK4112" s="4"/>
      <c r="AL4112" s="4"/>
      <c r="AM4112" s="4"/>
      <c r="AN4112" s="4"/>
    </row>
    <row r="4113" spans="1:40" x14ac:dyDescent="0.2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90"/>
      <c r="AH4113" s="4"/>
      <c r="AI4113" s="4"/>
      <c r="AJ4113" s="90"/>
      <c r="AK4113" s="4"/>
      <c r="AL4113" s="4"/>
      <c r="AM4113" s="4"/>
      <c r="AN4113" s="4"/>
    </row>
    <row r="4114" spans="1:40" x14ac:dyDescent="0.2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90"/>
      <c r="AH4114" s="4"/>
      <c r="AI4114" s="4"/>
      <c r="AJ4114" s="90"/>
      <c r="AK4114" s="4"/>
      <c r="AL4114" s="4"/>
      <c r="AM4114" s="4"/>
      <c r="AN4114" s="4"/>
    </row>
    <row r="4115" spans="1:40" x14ac:dyDescent="0.2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90"/>
      <c r="AH4115" s="4"/>
      <c r="AI4115" s="4"/>
      <c r="AJ4115" s="90"/>
      <c r="AK4115" s="4"/>
      <c r="AL4115" s="4"/>
      <c r="AM4115" s="4"/>
      <c r="AN4115" s="4"/>
    </row>
    <row r="4116" spans="1:40" x14ac:dyDescent="0.2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90"/>
      <c r="AH4116" s="4"/>
      <c r="AI4116" s="4"/>
      <c r="AJ4116" s="90"/>
      <c r="AK4116" s="4"/>
      <c r="AL4116" s="4"/>
      <c r="AM4116" s="4"/>
      <c r="AN4116" s="4"/>
    </row>
    <row r="4117" spans="1:40" x14ac:dyDescent="0.2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90"/>
      <c r="AH4117" s="4"/>
      <c r="AI4117" s="4"/>
      <c r="AJ4117" s="90"/>
      <c r="AK4117" s="4"/>
      <c r="AL4117" s="4"/>
      <c r="AM4117" s="4"/>
      <c r="AN4117" s="4"/>
    </row>
    <row r="4118" spans="1:40" x14ac:dyDescent="0.2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90"/>
      <c r="AH4118" s="4"/>
      <c r="AI4118" s="4"/>
      <c r="AJ4118" s="90"/>
      <c r="AK4118" s="4"/>
      <c r="AL4118" s="4"/>
      <c r="AM4118" s="4"/>
      <c r="AN4118" s="4"/>
    </row>
    <row r="4119" spans="1:40" x14ac:dyDescent="0.2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90"/>
      <c r="AH4119" s="4"/>
      <c r="AI4119" s="4"/>
      <c r="AJ4119" s="90"/>
      <c r="AK4119" s="4"/>
      <c r="AL4119" s="4"/>
      <c r="AM4119" s="4"/>
      <c r="AN4119" s="4"/>
    </row>
    <row r="4120" spans="1:40" x14ac:dyDescent="0.2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90"/>
      <c r="AH4120" s="4"/>
      <c r="AI4120" s="4"/>
      <c r="AJ4120" s="90"/>
      <c r="AK4120" s="4"/>
      <c r="AL4120" s="4"/>
      <c r="AM4120" s="4"/>
      <c r="AN4120" s="4"/>
    </row>
    <row r="4121" spans="1:40" x14ac:dyDescent="0.2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90"/>
      <c r="AH4121" s="4"/>
      <c r="AI4121" s="4"/>
      <c r="AJ4121" s="90"/>
      <c r="AK4121" s="4"/>
      <c r="AL4121" s="4"/>
      <c r="AM4121" s="4"/>
      <c r="AN4121" s="4"/>
    </row>
    <row r="4122" spans="1:40" x14ac:dyDescent="0.2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90"/>
      <c r="AH4122" s="4"/>
      <c r="AI4122" s="4"/>
      <c r="AJ4122" s="90"/>
      <c r="AK4122" s="4"/>
      <c r="AL4122" s="4"/>
      <c r="AM4122" s="4"/>
      <c r="AN4122" s="4"/>
    </row>
    <row r="4123" spans="1:40" x14ac:dyDescent="0.2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90"/>
      <c r="AH4123" s="4"/>
      <c r="AI4123" s="4"/>
      <c r="AJ4123" s="90"/>
      <c r="AK4123" s="4"/>
      <c r="AL4123" s="4"/>
      <c r="AM4123" s="4"/>
      <c r="AN4123" s="4"/>
    </row>
    <row r="4124" spans="1:40" x14ac:dyDescent="0.2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90"/>
      <c r="AH4124" s="4"/>
      <c r="AI4124" s="4"/>
      <c r="AJ4124" s="90"/>
      <c r="AK4124" s="4"/>
      <c r="AL4124" s="4"/>
      <c r="AM4124" s="4"/>
      <c r="AN4124" s="4"/>
    </row>
    <row r="4125" spans="1:40" x14ac:dyDescent="0.2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90"/>
      <c r="AH4125" s="4"/>
      <c r="AI4125" s="4"/>
      <c r="AJ4125" s="90"/>
      <c r="AK4125" s="4"/>
      <c r="AL4125" s="4"/>
      <c r="AM4125" s="4"/>
      <c r="AN4125" s="4"/>
    </row>
    <row r="4126" spans="1:40" x14ac:dyDescent="0.2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90"/>
      <c r="AH4126" s="4"/>
      <c r="AI4126" s="4"/>
      <c r="AJ4126" s="90"/>
      <c r="AK4126" s="4"/>
      <c r="AL4126" s="4"/>
      <c r="AM4126" s="4"/>
      <c r="AN4126" s="4"/>
    </row>
    <row r="4127" spans="1:40" x14ac:dyDescent="0.2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90"/>
      <c r="AH4127" s="4"/>
      <c r="AI4127" s="4"/>
      <c r="AJ4127" s="90"/>
      <c r="AK4127" s="4"/>
      <c r="AL4127" s="4"/>
      <c r="AM4127" s="4"/>
      <c r="AN4127" s="4"/>
    </row>
    <row r="4128" spans="1:40" x14ac:dyDescent="0.2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90"/>
      <c r="AH4128" s="4"/>
      <c r="AI4128" s="4"/>
      <c r="AJ4128" s="90"/>
      <c r="AK4128" s="4"/>
      <c r="AL4128" s="4"/>
      <c r="AM4128" s="4"/>
      <c r="AN4128" s="4"/>
    </row>
    <row r="4129" spans="1:40" x14ac:dyDescent="0.2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90"/>
      <c r="AH4129" s="4"/>
      <c r="AI4129" s="4"/>
      <c r="AJ4129" s="90"/>
      <c r="AK4129" s="4"/>
      <c r="AL4129" s="4"/>
      <c r="AM4129" s="4"/>
      <c r="AN4129" s="4"/>
    </row>
    <row r="4130" spans="1:40" x14ac:dyDescent="0.2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90"/>
      <c r="AH4130" s="4"/>
      <c r="AI4130" s="4"/>
      <c r="AJ4130" s="90"/>
      <c r="AK4130" s="4"/>
      <c r="AL4130" s="4"/>
      <c r="AM4130" s="4"/>
      <c r="AN4130" s="4"/>
    </row>
    <row r="4131" spans="1:40" x14ac:dyDescent="0.2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90"/>
      <c r="AH4131" s="4"/>
      <c r="AI4131" s="4"/>
      <c r="AJ4131" s="90"/>
      <c r="AK4131" s="4"/>
      <c r="AL4131" s="4"/>
      <c r="AM4131" s="4"/>
      <c r="AN4131" s="4"/>
    </row>
    <row r="4132" spans="1:40" x14ac:dyDescent="0.2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90"/>
      <c r="AH4132" s="4"/>
      <c r="AI4132" s="4"/>
      <c r="AJ4132" s="90"/>
      <c r="AK4132" s="4"/>
      <c r="AL4132" s="4"/>
      <c r="AM4132" s="4"/>
      <c r="AN4132" s="4"/>
    </row>
    <row r="4133" spans="1:40" x14ac:dyDescent="0.2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90"/>
      <c r="AH4133" s="4"/>
      <c r="AI4133" s="4"/>
      <c r="AJ4133" s="90"/>
      <c r="AK4133" s="4"/>
      <c r="AL4133" s="4"/>
      <c r="AM4133" s="4"/>
      <c r="AN4133" s="4"/>
    </row>
    <row r="4134" spans="1:40" x14ac:dyDescent="0.2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90"/>
      <c r="AH4134" s="4"/>
      <c r="AI4134" s="4"/>
      <c r="AJ4134" s="90"/>
      <c r="AK4134" s="4"/>
      <c r="AL4134" s="4"/>
      <c r="AM4134" s="4"/>
      <c r="AN4134" s="4"/>
    </row>
    <row r="4135" spans="1:40" x14ac:dyDescent="0.2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90"/>
      <c r="AH4135" s="4"/>
      <c r="AI4135" s="4"/>
      <c r="AJ4135" s="90"/>
      <c r="AK4135" s="4"/>
      <c r="AL4135" s="4"/>
      <c r="AM4135" s="4"/>
      <c r="AN4135" s="4"/>
    </row>
    <row r="4136" spans="1:40" x14ac:dyDescent="0.2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90"/>
      <c r="AH4136" s="4"/>
      <c r="AI4136" s="4"/>
      <c r="AJ4136" s="90"/>
      <c r="AK4136" s="4"/>
      <c r="AL4136" s="4"/>
      <c r="AM4136" s="4"/>
      <c r="AN4136" s="4"/>
    </row>
    <row r="4137" spans="1:40" x14ac:dyDescent="0.2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90"/>
      <c r="AH4137" s="4"/>
      <c r="AI4137" s="4"/>
      <c r="AJ4137" s="90"/>
      <c r="AK4137" s="4"/>
      <c r="AL4137" s="4"/>
      <c r="AM4137" s="4"/>
      <c r="AN4137" s="4"/>
    </row>
    <row r="4138" spans="1:40" x14ac:dyDescent="0.2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90"/>
      <c r="AH4138" s="4"/>
      <c r="AI4138" s="4"/>
      <c r="AJ4138" s="90"/>
      <c r="AK4138" s="4"/>
      <c r="AL4138" s="4"/>
      <c r="AM4138" s="4"/>
      <c r="AN4138" s="4"/>
    </row>
    <row r="4139" spans="1:40" x14ac:dyDescent="0.2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90"/>
      <c r="AH4139" s="4"/>
      <c r="AI4139" s="4"/>
      <c r="AJ4139" s="90"/>
      <c r="AK4139" s="4"/>
      <c r="AL4139" s="4"/>
      <c r="AM4139" s="4"/>
      <c r="AN4139" s="4"/>
    </row>
    <row r="4140" spans="1:40" x14ac:dyDescent="0.2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90"/>
      <c r="AH4140" s="4"/>
      <c r="AI4140" s="4"/>
      <c r="AJ4140" s="90"/>
      <c r="AK4140" s="4"/>
      <c r="AL4140" s="4"/>
      <c r="AM4140" s="4"/>
      <c r="AN4140" s="4"/>
    </row>
    <row r="4141" spans="1:40" x14ac:dyDescent="0.2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90"/>
      <c r="AH4141" s="4"/>
      <c r="AI4141" s="4"/>
      <c r="AJ4141" s="90"/>
      <c r="AK4141" s="4"/>
      <c r="AL4141" s="4"/>
      <c r="AM4141" s="4"/>
      <c r="AN4141" s="4"/>
    </row>
    <row r="4142" spans="1:40" x14ac:dyDescent="0.2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90"/>
      <c r="AH4142" s="4"/>
      <c r="AI4142" s="4"/>
      <c r="AJ4142" s="90"/>
      <c r="AK4142" s="4"/>
      <c r="AL4142" s="4"/>
      <c r="AM4142" s="4"/>
      <c r="AN4142" s="4"/>
    </row>
    <row r="4143" spans="1:40" x14ac:dyDescent="0.2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90"/>
      <c r="AH4143" s="4"/>
      <c r="AI4143" s="4"/>
      <c r="AJ4143" s="90"/>
      <c r="AK4143" s="4"/>
      <c r="AL4143" s="4"/>
      <c r="AM4143" s="4"/>
      <c r="AN4143" s="4"/>
    </row>
    <row r="4144" spans="1:40" x14ac:dyDescent="0.2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90"/>
      <c r="AH4144" s="4"/>
      <c r="AI4144" s="4"/>
      <c r="AJ4144" s="90"/>
      <c r="AK4144" s="4"/>
      <c r="AL4144" s="4"/>
      <c r="AM4144" s="4"/>
      <c r="AN4144" s="4"/>
    </row>
    <row r="4145" spans="1:40" x14ac:dyDescent="0.2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90"/>
      <c r="AH4145" s="4"/>
      <c r="AI4145" s="4"/>
      <c r="AJ4145" s="90"/>
      <c r="AK4145" s="4"/>
      <c r="AL4145" s="4"/>
      <c r="AM4145" s="4"/>
      <c r="AN4145" s="4"/>
    </row>
    <row r="4146" spans="1:40" x14ac:dyDescent="0.2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90"/>
      <c r="AH4146" s="4"/>
      <c r="AI4146" s="4"/>
      <c r="AJ4146" s="90"/>
      <c r="AK4146" s="4"/>
      <c r="AL4146" s="4"/>
      <c r="AM4146" s="4"/>
      <c r="AN4146" s="4"/>
    </row>
    <row r="4147" spans="1:40" x14ac:dyDescent="0.2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90"/>
      <c r="AH4147" s="4"/>
      <c r="AI4147" s="4"/>
      <c r="AJ4147" s="90"/>
      <c r="AK4147" s="4"/>
      <c r="AL4147" s="4"/>
      <c r="AM4147" s="4"/>
      <c r="AN4147" s="4"/>
    </row>
    <row r="4148" spans="1:40" x14ac:dyDescent="0.2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90"/>
      <c r="AH4148" s="4"/>
      <c r="AI4148" s="4"/>
      <c r="AJ4148" s="90"/>
      <c r="AK4148" s="4"/>
      <c r="AL4148" s="4"/>
      <c r="AM4148" s="4"/>
      <c r="AN4148" s="4"/>
    </row>
    <row r="4149" spans="1:40" x14ac:dyDescent="0.2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90"/>
      <c r="AH4149" s="4"/>
      <c r="AI4149" s="4"/>
      <c r="AJ4149" s="90"/>
      <c r="AK4149" s="4"/>
      <c r="AL4149" s="4"/>
      <c r="AM4149" s="4"/>
      <c r="AN4149" s="4"/>
    </row>
    <row r="4150" spans="1:40" x14ac:dyDescent="0.2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90"/>
      <c r="AH4150" s="4"/>
      <c r="AI4150" s="4"/>
      <c r="AJ4150" s="90"/>
      <c r="AK4150" s="4"/>
      <c r="AL4150" s="4"/>
      <c r="AM4150" s="4"/>
      <c r="AN4150" s="4"/>
    </row>
    <row r="4151" spans="1:40" x14ac:dyDescent="0.2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90"/>
      <c r="AH4151" s="4"/>
      <c r="AI4151" s="4"/>
      <c r="AJ4151" s="90"/>
      <c r="AK4151" s="4"/>
      <c r="AL4151" s="4"/>
      <c r="AM4151" s="4"/>
      <c r="AN4151" s="4"/>
    </row>
    <row r="4152" spans="1:40" x14ac:dyDescent="0.2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90"/>
      <c r="AH4152" s="4"/>
      <c r="AI4152" s="4"/>
      <c r="AJ4152" s="90"/>
      <c r="AK4152" s="4"/>
      <c r="AL4152" s="4"/>
      <c r="AM4152" s="4"/>
      <c r="AN4152" s="4"/>
    </row>
    <row r="4153" spans="1:40" x14ac:dyDescent="0.2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90"/>
      <c r="AH4153" s="4"/>
      <c r="AI4153" s="4"/>
      <c r="AJ4153" s="90"/>
      <c r="AK4153" s="4"/>
      <c r="AL4153" s="4"/>
      <c r="AM4153" s="4"/>
      <c r="AN4153" s="4"/>
    </row>
    <row r="4154" spans="1:40" x14ac:dyDescent="0.2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90"/>
      <c r="AH4154" s="4"/>
      <c r="AI4154" s="4"/>
      <c r="AJ4154" s="90"/>
      <c r="AK4154" s="4"/>
      <c r="AL4154" s="4"/>
      <c r="AM4154" s="4"/>
      <c r="AN4154" s="4"/>
    </row>
    <row r="4155" spans="1:40" x14ac:dyDescent="0.2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90"/>
      <c r="AH4155" s="4"/>
      <c r="AI4155" s="4"/>
      <c r="AJ4155" s="90"/>
      <c r="AK4155" s="4"/>
      <c r="AL4155" s="4"/>
      <c r="AM4155" s="4"/>
      <c r="AN4155" s="4"/>
    </row>
    <row r="4156" spans="1:40" x14ac:dyDescent="0.2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90"/>
      <c r="AH4156" s="4"/>
      <c r="AI4156" s="4"/>
      <c r="AJ4156" s="90"/>
      <c r="AK4156" s="4"/>
      <c r="AL4156" s="4"/>
      <c r="AM4156" s="4"/>
      <c r="AN4156" s="4"/>
    </row>
    <row r="4157" spans="1:40" x14ac:dyDescent="0.2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90"/>
      <c r="AH4157" s="4"/>
      <c r="AI4157" s="4"/>
      <c r="AJ4157" s="90"/>
      <c r="AK4157" s="4"/>
      <c r="AL4157" s="4"/>
      <c r="AM4157" s="4"/>
      <c r="AN4157" s="4"/>
    </row>
    <row r="4158" spans="1:40" x14ac:dyDescent="0.2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90"/>
      <c r="AH4158" s="4"/>
      <c r="AI4158" s="4"/>
      <c r="AJ4158" s="90"/>
      <c r="AK4158" s="4"/>
      <c r="AL4158" s="4"/>
      <c r="AM4158" s="4"/>
      <c r="AN4158" s="4"/>
    </row>
    <row r="4159" spans="1:40" x14ac:dyDescent="0.2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90"/>
      <c r="AH4159" s="4"/>
      <c r="AI4159" s="4"/>
      <c r="AJ4159" s="90"/>
      <c r="AK4159" s="4"/>
      <c r="AL4159" s="4"/>
      <c r="AM4159" s="4"/>
      <c r="AN4159" s="4"/>
    </row>
    <row r="4160" spans="1:40" x14ac:dyDescent="0.2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90"/>
      <c r="AH4160" s="4"/>
      <c r="AI4160" s="4"/>
      <c r="AJ4160" s="90"/>
      <c r="AK4160" s="4"/>
      <c r="AL4160" s="4"/>
      <c r="AM4160" s="4"/>
      <c r="AN4160" s="4"/>
    </row>
    <row r="4161" spans="1:40" x14ac:dyDescent="0.2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90"/>
      <c r="AH4161" s="4"/>
      <c r="AI4161" s="4"/>
      <c r="AJ4161" s="90"/>
      <c r="AK4161" s="4"/>
      <c r="AL4161" s="4"/>
      <c r="AM4161" s="4"/>
      <c r="AN4161" s="4"/>
    </row>
    <row r="4162" spans="1:40" x14ac:dyDescent="0.2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90"/>
      <c r="AH4162" s="4"/>
      <c r="AI4162" s="4"/>
      <c r="AJ4162" s="90"/>
      <c r="AK4162" s="4"/>
      <c r="AL4162" s="4"/>
      <c r="AM4162" s="4"/>
      <c r="AN4162" s="4"/>
    </row>
    <row r="4163" spans="1:40" x14ac:dyDescent="0.2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90"/>
      <c r="AH4163" s="4"/>
      <c r="AI4163" s="4"/>
      <c r="AJ4163" s="90"/>
      <c r="AK4163" s="4"/>
      <c r="AL4163" s="4"/>
      <c r="AM4163" s="4"/>
      <c r="AN4163" s="4"/>
    </row>
    <row r="4164" spans="1:40" x14ac:dyDescent="0.2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90"/>
      <c r="AH4164" s="4"/>
      <c r="AI4164" s="4"/>
      <c r="AJ4164" s="90"/>
      <c r="AK4164" s="4"/>
      <c r="AL4164" s="4"/>
      <c r="AM4164" s="4"/>
      <c r="AN4164" s="4"/>
    </row>
    <row r="4165" spans="1:40" x14ac:dyDescent="0.2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90"/>
      <c r="AH4165" s="4"/>
      <c r="AI4165" s="4"/>
      <c r="AJ4165" s="90"/>
      <c r="AK4165" s="4"/>
      <c r="AL4165" s="4"/>
      <c r="AM4165" s="4"/>
      <c r="AN4165" s="4"/>
    </row>
    <row r="4166" spans="1:40" x14ac:dyDescent="0.2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90"/>
      <c r="AH4166" s="4"/>
      <c r="AI4166" s="4"/>
      <c r="AJ4166" s="90"/>
      <c r="AK4166" s="4"/>
      <c r="AL4166" s="4"/>
      <c r="AM4166" s="4"/>
      <c r="AN4166" s="4"/>
    </row>
    <row r="4167" spans="1:40" x14ac:dyDescent="0.2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90"/>
      <c r="AH4167" s="4"/>
      <c r="AI4167" s="4"/>
      <c r="AJ4167" s="90"/>
      <c r="AK4167" s="4"/>
      <c r="AL4167" s="4"/>
      <c r="AM4167" s="4"/>
      <c r="AN4167" s="4"/>
    </row>
    <row r="4168" spans="1:40" x14ac:dyDescent="0.2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90"/>
      <c r="AH4168" s="4"/>
      <c r="AI4168" s="4"/>
      <c r="AJ4168" s="90"/>
      <c r="AK4168" s="4"/>
      <c r="AL4168" s="4"/>
      <c r="AM4168" s="4"/>
      <c r="AN4168" s="4"/>
    </row>
    <row r="4169" spans="1:40" x14ac:dyDescent="0.2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90"/>
      <c r="AH4169" s="4"/>
      <c r="AI4169" s="4"/>
      <c r="AJ4169" s="90"/>
      <c r="AK4169" s="4"/>
      <c r="AL4169" s="4"/>
      <c r="AM4169" s="4"/>
      <c r="AN4169" s="4"/>
    </row>
    <row r="4170" spans="1:40" x14ac:dyDescent="0.2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90"/>
      <c r="AH4170" s="4"/>
      <c r="AI4170" s="4"/>
      <c r="AJ4170" s="90"/>
      <c r="AK4170" s="4"/>
      <c r="AL4170" s="4"/>
      <c r="AM4170" s="4"/>
      <c r="AN4170" s="4"/>
    </row>
    <row r="4171" spans="1:40" x14ac:dyDescent="0.2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90"/>
      <c r="AH4171" s="4"/>
      <c r="AI4171" s="4"/>
      <c r="AJ4171" s="90"/>
      <c r="AK4171" s="4"/>
      <c r="AL4171" s="4"/>
      <c r="AM4171" s="4"/>
      <c r="AN4171" s="4"/>
    </row>
    <row r="4172" spans="1:40" x14ac:dyDescent="0.2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90"/>
      <c r="AH4172" s="4"/>
      <c r="AI4172" s="4"/>
      <c r="AJ4172" s="90"/>
      <c r="AK4172" s="4"/>
      <c r="AL4172" s="4"/>
      <c r="AM4172" s="4"/>
      <c r="AN4172" s="4"/>
    </row>
    <row r="4173" spans="1:40" x14ac:dyDescent="0.2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90"/>
      <c r="AH4173" s="4"/>
      <c r="AI4173" s="4"/>
      <c r="AJ4173" s="90"/>
      <c r="AK4173" s="4"/>
      <c r="AL4173" s="4"/>
      <c r="AM4173" s="4"/>
      <c r="AN4173" s="4"/>
    </row>
    <row r="4174" spans="1:40" x14ac:dyDescent="0.2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90"/>
      <c r="AH4174" s="4"/>
      <c r="AI4174" s="4"/>
      <c r="AJ4174" s="90"/>
      <c r="AK4174" s="4"/>
      <c r="AL4174" s="4"/>
      <c r="AM4174" s="4"/>
      <c r="AN4174" s="4"/>
    </row>
    <row r="4175" spans="1:40" x14ac:dyDescent="0.2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90"/>
      <c r="AH4175" s="4"/>
      <c r="AI4175" s="4"/>
      <c r="AJ4175" s="90"/>
      <c r="AK4175" s="4"/>
      <c r="AL4175" s="4"/>
      <c r="AM4175" s="4"/>
      <c r="AN4175" s="4"/>
    </row>
    <row r="4176" spans="1:40" x14ac:dyDescent="0.2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90"/>
      <c r="AH4176" s="4"/>
      <c r="AI4176" s="4"/>
      <c r="AJ4176" s="90"/>
      <c r="AK4176" s="4"/>
      <c r="AL4176" s="4"/>
      <c r="AM4176" s="4"/>
      <c r="AN4176" s="4"/>
    </row>
    <row r="4177" spans="1:40" x14ac:dyDescent="0.2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90"/>
      <c r="AH4177" s="4"/>
      <c r="AI4177" s="4"/>
      <c r="AJ4177" s="90"/>
      <c r="AK4177" s="4"/>
      <c r="AL4177" s="4"/>
      <c r="AM4177" s="4"/>
      <c r="AN4177" s="4"/>
    </row>
    <row r="4178" spans="1:40" x14ac:dyDescent="0.2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90"/>
      <c r="AH4178" s="4"/>
      <c r="AI4178" s="4"/>
      <c r="AJ4178" s="90"/>
      <c r="AK4178" s="4"/>
      <c r="AL4178" s="4"/>
      <c r="AM4178" s="4"/>
      <c r="AN4178" s="4"/>
    </row>
    <row r="4179" spans="1:40" x14ac:dyDescent="0.2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90"/>
      <c r="AH4179" s="4"/>
      <c r="AI4179" s="4"/>
      <c r="AJ4179" s="90"/>
      <c r="AK4179" s="4"/>
      <c r="AL4179" s="4"/>
      <c r="AM4179" s="4"/>
      <c r="AN4179" s="4"/>
    </row>
    <row r="4180" spans="1:40" x14ac:dyDescent="0.2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90"/>
      <c r="AH4180" s="4"/>
      <c r="AI4180" s="4"/>
      <c r="AJ4180" s="90"/>
      <c r="AK4180" s="4"/>
      <c r="AL4180" s="4"/>
      <c r="AM4180" s="4"/>
      <c r="AN4180" s="4"/>
    </row>
    <row r="4181" spans="1:40" x14ac:dyDescent="0.2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90"/>
      <c r="AH4181" s="4"/>
      <c r="AI4181" s="4"/>
      <c r="AJ4181" s="90"/>
      <c r="AK4181" s="4"/>
      <c r="AL4181" s="4"/>
      <c r="AM4181" s="4"/>
      <c r="AN4181" s="4"/>
    </row>
    <row r="4182" spans="1:40" x14ac:dyDescent="0.2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90"/>
      <c r="AH4182" s="4"/>
      <c r="AI4182" s="4"/>
      <c r="AJ4182" s="90"/>
      <c r="AK4182" s="4"/>
      <c r="AL4182" s="4"/>
      <c r="AM4182" s="4"/>
      <c r="AN4182" s="4"/>
    </row>
    <row r="4183" spans="1:40" x14ac:dyDescent="0.2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90"/>
      <c r="AH4183" s="4"/>
      <c r="AI4183" s="4"/>
      <c r="AJ4183" s="90"/>
      <c r="AK4183" s="4"/>
      <c r="AL4183" s="4"/>
      <c r="AM4183" s="4"/>
      <c r="AN4183" s="4"/>
    </row>
    <row r="4184" spans="1:40" x14ac:dyDescent="0.2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90"/>
      <c r="AH4184" s="4"/>
      <c r="AI4184" s="4"/>
      <c r="AJ4184" s="90"/>
      <c r="AK4184" s="4"/>
      <c r="AL4184" s="4"/>
      <c r="AM4184" s="4"/>
      <c r="AN4184" s="4"/>
    </row>
    <row r="4185" spans="1:40" x14ac:dyDescent="0.2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90"/>
      <c r="AH4185" s="4"/>
      <c r="AI4185" s="4"/>
      <c r="AJ4185" s="90"/>
      <c r="AK4185" s="4"/>
      <c r="AL4185" s="4"/>
      <c r="AM4185" s="4"/>
      <c r="AN4185" s="4"/>
    </row>
    <row r="4186" spans="1:40" x14ac:dyDescent="0.2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90"/>
      <c r="AH4186" s="4"/>
      <c r="AI4186" s="4"/>
      <c r="AJ4186" s="90"/>
      <c r="AK4186" s="4"/>
      <c r="AL4186" s="4"/>
      <c r="AM4186" s="4"/>
      <c r="AN4186" s="4"/>
    </row>
    <row r="4187" spans="1:40" x14ac:dyDescent="0.2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90"/>
      <c r="AH4187" s="4"/>
      <c r="AI4187" s="4"/>
      <c r="AJ4187" s="90"/>
      <c r="AK4187" s="4"/>
      <c r="AL4187" s="4"/>
      <c r="AM4187" s="4"/>
      <c r="AN4187" s="4"/>
    </row>
    <row r="4188" spans="1:40" x14ac:dyDescent="0.2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90"/>
      <c r="AH4188" s="4"/>
      <c r="AI4188" s="4"/>
      <c r="AJ4188" s="90"/>
      <c r="AK4188" s="4"/>
      <c r="AL4188" s="4"/>
      <c r="AM4188" s="4"/>
      <c r="AN4188" s="4"/>
    </row>
    <row r="4189" spans="1:40" x14ac:dyDescent="0.2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90"/>
      <c r="AH4189" s="4"/>
      <c r="AI4189" s="4"/>
      <c r="AJ4189" s="90"/>
      <c r="AK4189" s="4"/>
      <c r="AL4189" s="4"/>
      <c r="AM4189" s="4"/>
      <c r="AN4189" s="4"/>
    </row>
    <row r="4190" spans="1:40" x14ac:dyDescent="0.2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90"/>
      <c r="AH4190" s="4"/>
      <c r="AI4190" s="4"/>
      <c r="AJ4190" s="90"/>
      <c r="AK4190" s="4"/>
      <c r="AL4190" s="4"/>
      <c r="AM4190" s="4"/>
      <c r="AN4190" s="4"/>
    </row>
    <row r="4191" spans="1:40" x14ac:dyDescent="0.2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90"/>
      <c r="AH4191" s="4"/>
      <c r="AI4191" s="4"/>
      <c r="AJ4191" s="90"/>
      <c r="AK4191" s="4"/>
      <c r="AL4191" s="4"/>
      <c r="AM4191" s="4"/>
      <c r="AN4191" s="4"/>
    </row>
    <row r="4192" spans="1:40" x14ac:dyDescent="0.2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90"/>
      <c r="AH4192" s="4"/>
      <c r="AI4192" s="4"/>
      <c r="AJ4192" s="90"/>
      <c r="AK4192" s="4"/>
      <c r="AL4192" s="4"/>
      <c r="AM4192" s="4"/>
      <c r="AN4192" s="4"/>
    </row>
    <row r="4193" spans="1:40" x14ac:dyDescent="0.2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90"/>
      <c r="AH4193" s="4"/>
      <c r="AI4193" s="4"/>
      <c r="AJ4193" s="90"/>
      <c r="AK4193" s="4"/>
      <c r="AL4193" s="4"/>
      <c r="AM4193" s="4"/>
      <c r="AN4193" s="4"/>
    </row>
    <row r="4194" spans="1:40" x14ac:dyDescent="0.2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90"/>
      <c r="AH4194" s="4"/>
      <c r="AI4194" s="4"/>
      <c r="AJ4194" s="90"/>
      <c r="AK4194" s="4"/>
      <c r="AL4194" s="4"/>
      <c r="AM4194" s="4"/>
      <c r="AN4194" s="4"/>
    </row>
    <row r="4195" spans="1:40" x14ac:dyDescent="0.2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90"/>
      <c r="AH4195" s="4"/>
      <c r="AI4195" s="4"/>
      <c r="AJ4195" s="90"/>
      <c r="AK4195" s="4"/>
      <c r="AL4195" s="4"/>
      <c r="AM4195" s="4"/>
      <c r="AN4195" s="4"/>
    </row>
    <row r="4196" spans="1:40" x14ac:dyDescent="0.2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90"/>
      <c r="AH4196" s="4"/>
      <c r="AI4196" s="4"/>
      <c r="AJ4196" s="90"/>
      <c r="AK4196" s="4"/>
      <c r="AL4196" s="4"/>
      <c r="AM4196" s="4"/>
      <c r="AN4196" s="4"/>
    </row>
    <row r="4197" spans="1:40" x14ac:dyDescent="0.2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90"/>
      <c r="AH4197" s="4"/>
      <c r="AI4197" s="4"/>
      <c r="AJ4197" s="90"/>
      <c r="AK4197" s="4"/>
      <c r="AL4197" s="4"/>
      <c r="AM4197" s="4"/>
      <c r="AN4197" s="4"/>
    </row>
    <row r="4198" spans="1:40" x14ac:dyDescent="0.2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90"/>
      <c r="AH4198" s="4"/>
      <c r="AI4198" s="4"/>
      <c r="AJ4198" s="90"/>
      <c r="AK4198" s="4"/>
      <c r="AL4198" s="4"/>
      <c r="AM4198" s="4"/>
      <c r="AN4198" s="4"/>
    </row>
    <row r="4199" spans="1:40" x14ac:dyDescent="0.2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90"/>
      <c r="AH4199" s="4"/>
      <c r="AI4199" s="4"/>
      <c r="AJ4199" s="90"/>
      <c r="AK4199" s="4"/>
      <c r="AL4199" s="4"/>
      <c r="AM4199" s="4"/>
      <c r="AN4199" s="4"/>
    </row>
    <row r="4200" spans="1:40" x14ac:dyDescent="0.2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90"/>
      <c r="AH4200" s="4"/>
      <c r="AI4200" s="4"/>
      <c r="AJ4200" s="90"/>
      <c r="AK4200" s="4"/>
      <c r="AL4200" s="4"/>
      <c r="AM4200" s="4"/>
      <c r="AN4200" s="4"/>
    </row>
    <row r="4201" spans="1:40" x14ac:dyDescent="0.2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90"/>
      <c r="AH4201" s="4"/>
      <c r="AI4201" s="4"/>
      <c r="AJ4201" s="90"/>
      <c r="AK4201" s="4"/>
      <c r="AL4201" s="4"/>
      <c r="AM4201" s="4"/>
      <c r="AN4201" s="4"/>
    </row>
    <row r="4202" spans="1:40" x14ac:dyDescent="0.2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90"/>
      <c r="AH4202" s="4"/>
      <c r="AI4202" s="4"/>
      <c r="AJ4202" s="90"/>
      <c r="AK4202" s="4"/>
      <c r="AL4202" s="4"/>
      <c r="AM4202" s="4"/>
      <c r="AN4202" s="4"/>
    </row>
    <row r="4203" spans="1:40" x14ac:dyDescent="0.2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90"/>
      <c r="AH4203" s="4"/>
      <c r="AI4203" s="4"/>
      <c r="AJ4203" s="90"/>
      <c r="AK4203" s="4"/>
      <c r="AL4203" s="4"/>
      <c r="AM4203" s="4"/>
      <c r="AN4203" s="4"/>
    </row>
    <row r="4204" spans="1:40" x14ac:dyDescent="0.2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90"/>
      <c r="AH4204" s="4"/>
      <c r="AI4204" s="4"/>
      <c r="AJ4204" s="90"/>
      <c r="AK4204" s="4"/>
      <c r="AL4204" s="4"/>
      <c r="AM4204" s="4"/>
      <c r="AN4204" s="4"/>
    </row>
    <row r="4205" spans="1:40" x14ac:dyDescent="0.2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90"/>
      <c r="AH4205" s="4"/>
      <c r="AI4205" s="4"/>
      <c r="AJ4205" s="90"/>
      <c r="AK4205" s="4"/>
      <c r="AL4205" s="4"/>
      <c r="AM4205" s="4"/>
      <c r="AN4205" s="4"/>
    </row>
    <row r="4206" spans="1:40" x14ac:dyDescent="0.2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90"/>
      <c r="AH4206" s="4"/>
      <c r="AI4206" s="4"/>
      <c r="AJ4206" s="90"/>
      <c r="AK4206" s="4"/>
      <c r="AL4206" s="4"/>
      <c r="AM4206" s="4"/>
      <c r="AN4206" s="4"/>
    </row>
    <row r="4207" spans="1:40" x14ac:dyDescent="0.2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90"/>
      <c r="AH4207" s="4"/>
      <c r="AI4207" s="4"/>
      <c r="AJ4207" s="90"/>
      <c r="AK4207" s="4"/>
      <c r="AL4207" s="4"/>
      <c r="AM4207" s="4"/>
      <c r="AN4207" s="4"/>
    </row>
    <row r="4208" spans="1:40" x14ac:dyDescent="0.2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90"/>
      <c r="AH4208" s="4"/>
      <c r="AI4208" s="4"/>
      <c r="AJ4208" s="90"/>
      <c r="AK4208" s="4"/>
      <c r="AL4208" s="4"/>
      <c r="AM4208" s="4"/>
      <c r="AN4208" s="4"/>
    </row>
    <row r="4209" spans="1:40" x14ac:dyDescent="0.2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90"/>
      <c r="AH4209" s="4"/>
      <c r="AI4209" s="4"/>
      <c r="AJ4209" s="90"/>
      <c r="AK4209" s="4"/>
      <c r="AL4209" s="4"/>
      <c r="AM4209" s="4"/>
      <c r="AN4209" s="4"/>
    </row>
    <row r="4210" spans="1:40" x14ac:dyDescent="0.2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90"/>
      <c r="AH4210" s="4"/>
      <c r="AI4210" s="4"/>
      <c r="AJ4210" s="90"/>
      <c r="AK4210" s="4"/>
      <c r="AL4210" s="4"/>
      <c r="AM4210" s="4"/>
      <c r="AN4210" s="4"/>
    </row>
    <row r="4211" spans="1:40" x14ac:dyDescent="0.2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90"/>
      <c r="AH4211" s="4"/>
      <c r="AI4211" s="4"/>
      <c r="AJ4211" s="90"/>
      <c r="AK4211" s="4"/>
      <c r="AL4211" s="4"/>
      <c r="AM4211" s="4"/>
      <c r="AN4211" s="4"/>
    </row>
    <row r="4212" spans="1:40" x14ac:dyDescent="0.2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90"/>
      <c r="AH4212" s="4"/>
      <c r="AI4212" s="4"/>
      <c r="AJ4212" s="90"/>
      <c r="AK4212" s="4"/>
      <c r="AL4212" s="4"/>
      <c r="AM4212" s="4"/>
      <c r="AN4212" s="4"/>
    </row>
    <row r="4213" spans="1:40" x14ac:dyDescent="0.2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90"/>
      <c r="AH4213" s="4"/>
      <c r="AI4213" s="4"/>
      <c r="AJ4213" s="90"/>
      <c r="AK4213" s="4"/>
      <c r="AL4213" s="4"/>
      <c r="AM4213" s="4"/>
      <c r="AN4213" s="4"/>
    </row>
    <row r="4214" spans="1:40" x14ac:dyDescent="0.2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90"/>
      <c r="AH4214" s="4"/>
      <c r="AI4214" s="4"/>
      <c r="AJ4214" s="90"/>
      <c r="AK4214" s="4"/>
      <c r="AL4214" s="4"/>
      <c r="AM4214" s="4"/>
      <c r="AN4214" s="4"/>
    </row>
    <row r="4215" spans="1:40" x14ac:dyDescent="0.2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90"/>
      <c r="AH4215" s="4"/>
      <c r="AI4215" s="4"/>
      <c r="AJ4215" s="90"/>
      <c r="AK4215" s="4"/>
      <c r="AL4215" s="4"/>
      <c r="AM4215" s="4"/>
      <c r="AN4215" s="4"/>
    </row>
    <row r="4216" spans="1:40" x14ac:dyDescent="0.2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90"/>
      <c r="AH4216" s="4"/>
      <c r="AI4216" s="4"/>
      <c r="AJ4216" s="90"/>
      <c r="AK4216" s="4"/>
      <c r="AL4216" s="4"/>
      <c r="AM4216" s="4"/>
      <c r="AN4216" s="4"/>
    </row>
    <row r="4217" spans="1:40" x14ac:dyDescent="0.2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90"/>
      <c r="AH4217" s="4"/>
      <c r="AI4217" s="4"/>
      <c r="AJ4217" s="90"/>
      <c r="AK4217" s="4"/>
      <c r="AL4217" s="4"/>
      <c r="AM4217" s="4"/>
      <c r="AN4217" s="4"/>
    </row>
    <row r="4218" spans="1:40" x14ac:dyDescent="0.2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90"/>
      <c r="AH4218" s="4"/>
      <c r="AI4218" s="4"/>
      <c r="AJ4218" s="90"/>
      <c r="AK4218" s="4"/>
      <c r="AL4218" s="4"/>
      <c r="AM4218" s="4"/>
      <c r="AN4218" s="4"/>
    </row>
    <row r="4219" spans="1:40" x14ac:dyDescent="0.2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90"/>
      <c r="AH4219" s="4"/>
      <c r="AI4219" s="4"/>
      <c r="AJ4219" s="90"/>
      <c r="AK4219" s="4"/>
      <c r="AL4219" s="4"/>
      <c r="AM4219" s="4"/>
      <c r="AN4219" s="4"/>
    </row>
    <row r="4220" spans="1:40" x14ac:dyDescent="0.2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90"/>
      <c r="AH4220" s="4"/>
      <c r="AI4220" s="4"/>
      <c r="AJ4220" s="90"/>
      <c r="AK4220" s="4"/>
      <c r="AL4220" s="4"/>
      <c r="AM4220" s="4"/>
      <c r="AN4220" s="4"/>
    </row>
    <row r="4221" spans="1:40" x14ac:dyDescent="0.2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90"/>
      <c r="AH4221" s="4"/>
      <c r="AI4221" s="4"/>
      <c r="AJ4221" s="90"/>
      <c r="AK4221" s="4"/>
      <c r="AL4221" s="4"/>
      <c r="AM4221" s="4"/>
      <c r="AN4221" s="4"/>
    </row>
    <row r="4222" spans="1:40" x14ac:dyDescent="0.2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90"/>
      <c r="AH4222" s="4"/>
      <c r="AI4222" s="4"/>
      <c r="AJ4222" s="90"/>
      <c r="AK4222" s="4"/>
      <c r="AL4222" s="4"/>
      <c r="AM4222" s="4"/>
      <c r="AN4222" s="4"/>
    </row>
    <row r="4223" spans="1:40" x14ac:dyDescent="0.2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90"/>
      <c r="AH4223" s="4"/>
      <c r="AI4223" s="4"/>
      <c r="AJ4223" s="90"/>
      <c r="AK4223" s="4"/>
      <c r="AL4223" s="4"/>
      <c r="AM4223" s="4"/>
      <c r="AN4223" s="4"/>
    </row>
    <row r="4224" spans="1:40" x14ac:dyDescent="0.2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90"/>
      <c r="AH4224" s="4"/>
      <c r="AI4224" s="4"/>
      <c r="AJ4224" s="90"/>
      <c r="AK4224" s="4"/>
      <c r="AL4224" s="4"/>
      <c r="AM4224" s="4"/>
      <c r="AN4224" s="4"/>
    </row>
    <row r="4225" spans="1:40" x14ac:dyDescent="0.2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90"/>
      <c r="AH4225" s="4"/>
      <c r="AI4225" s="4"/>
      <c r="AJ4225" s="90"/>
      <c r="AK4225" s="4"/>
      <c r="AL4225" s="4"/>
      <c r="AM4225" s="4"/>
      <c r="AN4225" s="4"/>
    </row>
    <row r="4226" spans="1:40" x14ac:dyDescent="0.2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90"/>
      <c r="AH4226" s="4"/>
      <c r="AI4226" s="4"/>
      <c r="AJ4226" s="90"/>
      <c r="AK4226" s="4"/>
      <c r="AL4226" s="4"/>
      <c r="AM4226" s="4"/>
      <c r="AN4226" s="4"/>
    </row>
    <row r="4227" spans="1:40" x14ac:dyDescent="0.2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90"/>
      <c r="AH4227" s="4"/>
      <c r="AI4227" s="4"/>
      <c r="AJ4227" s="90"/>
      <c r="AK4227" s="4"/>
      <c r="AL4227" s="4"/>
      <c r="AM4227" s="4"/>
      <c r="AN4227" s="4"/>
    </row>
    <row r="4228" spans="1:40" x14ac:dyDescent="0.2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90"/>
      <c r="AH4228" s="4"/>
      <c r="AI4228" s="4"/>
      <c r="AJ4228" s="90"/>
      <c r="AK4228" s="4"/>
      <c r="AL4228" s="4"/>
      <c r="AM4228" s="4"/>
      <c r="AN4228" s="4"/>
    </row>
    <row r="4229" spans="1:40" x14ac:dyDescent="0.2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90"/>
      <c r="AH4229" s="4"/>
      <c r="AI4229" s="4"/>
      <c r="AJ4229" s="90"/>
      <c r="AK4229" s="4"/>
      <c r="AL4229" s="4"/>
      <c r="AM4229" s="4"/>
      <c r="AN4229" s="4"/>
    </row>
    <row r="4230" spans="1:40" x14ac:dyDescent="0.2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90"/>
      <c r="AH4230" s="4"/>
      <c r="AI4230" s="4"/>
      <c r="AJ4230" s="90"/>
      <c r="AK4230" s="4"/>
      <c r="AL4230" s="4"/>
      <c r="AM4230" s="4"/>
      <c r="AN4230" s="4"/>
    </row>
    <row r="4231" spans="1:40" x14ac:dyDescent="0.2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90"/>
      <c r="AH4231" s="4"/>
      <c r="AI4231" s="4"/>
      <c r="AJ4231" s="90"/>
      <c r="AK4231" s="4"/>
      <c r="AL4231" s="4"/>
      <c r="AM4231" s="4"/>
      <c r="AN4231" s="4"/>
    </row>
    <row r="4232" spans="1:40" x14ac:dyDescent="0.2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90"/>
      <c r="AH4232" s="4"/>
      <c r="AI4232" s="4"/>
      <c r="AJ4232" s="90"/>
      <c r="AK4232" s="4"/>
      <c r="AL4232" s="4"/>
      <c r="AM4232" s="4"/>
      <c r="AN4232" s="4"/>
    </row>
    <row r="4233" spans="1:40" x14ac:dyDescent="0.2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90"/>
      <c r="AH4233" s="4"/>
      <c r="AI4233" s="4"/>
      <c r="AJ4233" s="90"/>
      <c r="AK4233" s="4"/>
      <c r="AL4233" s="4"/>
      <c r="AM4233" s="4"/>
      <c r="AN4233" s="4"/>
    </row>
    <row r="4234" spans="1:40" x14ac:dyDescent="0.2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90"/>
      <c r="AH4234" s="4"/>
      <c r="AI4234" s="4"/>
      <c r="AJ4234" s="90"/>
      <c r="AK4234" s="4"/>
      <c r="AL4234" s="4"/>
      <c r="AM4234" s="4"/>
      <c r="AN4234" s="4"/>
    </row>
    <row r="4235" spans="1:40" x14ac:dyDescent="0.2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90"/>
      <c r="AH4235" s="4"/>
      <c r="AI4235" s="4"/>
      <c r="AJ4235" s="90"/>
      <c r="AK4235" s="4"/>
      <c r="AL4235" s="4"/>
      <c r="AM4235" s="4"/>
      <c r="AN4235" s="4"/>
    </row>
    <row r="4236" spans="1:40" x14ac:dyDescent="0.2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90"/>
      <c r="AH4236" s="4"/>
      <c r="AI4236" s="4"/>
      <c r="AJ4236" s="90"/>
      <c r="AK4236" s="4"/>
      <c r="AL4236" s="4"/>
      <c r="AM4236" s="4"/>
      <c r="AN4236" s="4"/>
    </row>
    <row r="4237" spans="1:40" x14ac:dyDescent="0.2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90"/>
      <c r="AH4237" s="4"/>
      <c r="AI4237" s="4"/>
      <c r="AJ4237" s="90"/>
      <c r="AK4237" s="4"/>
      <c r="AL4237" s="4"/>
      <c r="AM4237" s="4"/>
      <c r="AN4237" s="4"/>
    </row>
    <row r="4238" spans="1:40" x14ac:dyDescent="0.2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90"/>
      <c r="AH4238" s="4"/>
      <c r="AI4238" s="4"/>
      <c r="AJ4238" s="90"/>
      <c r="AK4238" s="4"/>
      <c r="AL4238" s="4"/>
      <c r="AM4238" s="4"/>
      <c r="AN4238" s="4"/>
    </row>
    <row r="4239" spans="1:40" x14ac:dyDescent="0.2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90"/>
      <c r="AH4239" s="4"/>
      <c r="AI4239" s="4"/>
      <c r="AJ4239" s="90"/>
      <c r="AK4239" s="4"/>
      <c r="AL4239" s="4"/>
      <c r="AM4239" s="4"/>
      <c r="AN4239" s="4"/>
    </row>
    <row r="4240" spans="1:40" x14ac:dyDescent="0.2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90"/>
      <c r="AH4240" s="4"/>
      <c r="AI4240" s="4"/>
      <c r="AJ4240" s="90"/>
      <c r="AK4240" s="4"/>
      <c r="AL4240" s="4"/>
      <c r="AM4240" s="4"/>
      <c r="AN4240" s="4"/>
    </row>
    <row r="4241" spans="1:40" x14ac:dyDescent="0.2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90"/>
      <c r="AH4241" s="4"/>
      <c r="AI4241" s="4"/>
      <c r="AJ4241" s="90"/>
      <c r="AK4241" s="4"/>
      <c r="AL4241" s="4"/>
      <c r="AM4241" s="4"/>
      <c r="AN4241" s="4"/>
    </row>
    <row r="4242" spans="1:40" x14ac:dyDescent="0.2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90"/>
      <c r="AH4242" s="4"/>
      <c r="AI4242" s="4"/>
      <c r="AJ4242" s="90"/>
      <c r="AK4242" s="4"/>
      <c r="AL4242" s="4"/>
      <c r="AM4242" s="4"/>
      <c r="AN4242" s="4"/>
    </row>
    <row r="4243" spans="1:40" x14ac:dyDescent="0.2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90"/>
      <c r="AH4243" s="4"/>
      <c r="AI4243" s="4"/>
      <c r="AJ4243" s="90"/>
      <c r="AK4243" s="4"/>
      <c r="AL4243" s="4"/>
      <c r="AM4243" s="4"/>
      <c r="AN4243" s="4"/>
    </row>
    <row r="4244" spans="1:40" x14ac:dyDescent="0.2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90"/>
      <c r="AH4244" s="4"/>
      <c r="AI4244" s="4"/>
      <c r="AJ4244" s="90"/>
      <c r="AK4244" s="4"/>
      <c r="AL4244" s="4"/>
      <c r="AM4244" s="4"/>
      <c r="AN4244" s="4"/>
    </row>
    <row r="4245" spans="1:40" x14ac:dyDescent="0.2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90"/>
      <c r="AH4245" s="4"/>
      <c r="AI4245" s="4"/>
      <c r="AJ4245" s="90"/>
      <c r="AK4245" s="4"/>
      <c r="AL4245" s="4"/>
      <c r="AM4245" s="4"/>
      <c r="AN4245" s="4"/>
    </row>
    <row r="4246" spans="1:40" x14ac:dyDescent="0.2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90"/>
      <c r="AH4246" s="4"/>
      <c r="AI4246" s="4"/>
      <c r="AJ4246" s="90"/>
      <c r="AK4246" s="4"/>
      <c r="AL4246" s="4"/>
      <c r="AM4246" s="4"/>
      <c r="AN4246" s="4"/>
    </row>
    <row r="4247" spans="1:40" x14ac:dyDescent="0.2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90"/>
      <c r="AH4247" s="4"/>
      <c r="AI4247" s="4"/>
      <c r="AJ4247" s="90"/>
      <c r="AK4247" s="4"/>
      <c r="AL4247" s="4"/>
      <c r="AM4247" s="4"/>
      <c r="AN4247" s="4"/>
    </row>
    <row r="4248" spans="1:40" x14ac:dyDescent="0.2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90"/>
      <c r="AH4248" s="4"/>
      <c r="AI4248" s="4"/>
      <c r="AJ4248" s="90"/>
      <c r="AK4248" s="4"/>
      <c r="AL4248" s="4"/>
      <c r="AM4248" s="4"/>
      <c r="AN4248" s="4"/>
    </row>
    <row r="4249" spans="1:40" x14ac:dyDescent="0.2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90"/>
      <c r="AH4249" s="4"/>
      <c r="AI4249" s="4"/>
      <c r="AJ4249" s="90"/>
      <c r="AK4249" s="4"/>
      <c r="AL4249" s="4"/>
      <c r="AM4249" s="4"/>
      <c r="AN4249" s="4"/>
    </row>
    <row r="4250" spans="1:40" x14ac:dyDescent="0.2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90"/>
      <c r="AH4250" s="4"/>
      <c r="AI4250" s="4"/>
      <c r="AJ4250" s="90"/>
      <c r="AK4250" s="4"/>
      <c r="AL4250" s="4"/>
      <c r="AM4250" s="4"/>
      <c r="AN4250" s="4"/>
    </row>
    <row r="4251" spans="1:40" x14ac:dyDescent="0.2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90"/>
      <c r="AH4251" s="4"/>
      <c r="AI4251" s="4"/>
      <c r="AJ4251" s="90"/>
      <c r="AK4251" s="4"/>
      <c r="AL4251" s="4"/>
      <c r="AM4251" s="4"/>
      <c r="AN4251" s="4"/>
    </row>
    <row r="4252" spans="1:40" x14ac:dyDescent="0.2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90"/>
      <c r="AH4252" s="4"/>
      <c r="AI4252" s="4"/>
      <c r="AJ4252" s="90"/>
      <c r="AK4252" s="4"/>
      <c r="AL4252" s="4"/>
      <c r="AM4252" s="4"/>
      <c r="AN4252" s="4"/>
    </row>
    <row r="4253" spans="1:40" x14ac:dyDescent="0.2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90"/>
      <c r="AH4253" s="4"/>
      <c r="AI4253" s="4"/>
      <c r="AJ4253" s="90"/>
      <c r="AK4253" s="4"/>
      <c r="AL4253" s="4"/>
      <c r="AM4253" s="4"/>
      <c r="AN4253" s="4"/>
    </row>
    <row r="4254" spans="1:40" x14ac:dyDescent="0.2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90"/>
      <c r="AH4254" s="4"/>
      <c r="AI4254" s="4"/>
      <c r="AJ4254" s="90"/>
      <c r="AK4254" s="4"/>
      <c r="AL4254" s="4"/>
      <c r="AM4254" s="4"/>
      <c r="AN4254" s="4"/>
    </row>
    <row r="4255" spans="1:40" x14ac:dyDescent="0.2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90"/>
      <c r="AH4255" s="4"/>
      <c r="AI4255" s="4"/>
      <c r="AJ4255" s="90"/>
      <c r="AK4255" s="4"/>
      <c r="AL4255" s="4"/>
      <c r="AM4255" s="4"/>
      <c r="AN4255" s="4"/>
    </row>
    <row r="4256" spans="1:40" x14ac:dyDescent="0.2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90"/>
      <c r="AH4256" s="4"/>
      <c r="AI4256" s="4"/>
      <c r="AJ4256" s="90"/>
      <c r="AK4256" s="4"/>
      <c r="AL4256" s="4"/>
      <c r="AM4256" s="4"/>
      <c r="AN4256" s="4"/>
    </row>
    <row r="4257" spans="1:40" x14ac:dyDescent="0.2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90"/>
      <c r="AH4257" s="4"/>
      <c r="AI4257" s="4"/>
      <c r="AJ4257" s="90"/>
      <c r="AK4257" s="4"/>
      <c r="AL4257" s="4"/>
      <c r="AM4257" s="4"/>
      <c r="AN4257" s="4"/>
    </row>
    <row r="4258" spans="1:40" x14ac:dyDescent="0.2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90"/>
      <c r="AH4258" s="4"/>
      <c r="AI4258" s="4"/>
      <c r="AJ4258" s="90"/>
      <c r="AK4258" s="4"/>
      <c r="AL4258" s="4"/>
      <c r="AM4258" s="4"/>
      <c r="AN4258" s="4"/>
    </row>
    <row r="4259" spans="1:40" x14ac:dyDescent="0.2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90"/>
      <c r="AH4259" s="4"/>
      <c r="AI4259" s="4"/>
      <c r="AJ4259" s="90"/>
      <c r="AK4259" s="4"/>
      <c r="AL4259" s="4"/>
      <c r="AM4259" s="4"/>
      <c r="AN4259" s="4"/>
    </row>
    <row r="4260" spans="1:40" x14ac:dyDescent="0.2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90"/>
      <c r="AH4260" s="4"/>
      <c r="AI4260" s="4"/>
      <c r="AJ4260" s="90"/>
      <c r="AK4260" s="4"/>
      <c r="AL4260" s="4"/>
      <c r="AM4260" s="4"/>
      <c r="AN4260" s="4"/>
    </row>
    <row r="4261" spans="1:40" x14ac:dyDescent="0.2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90"/>
      <c r="AH4261" s="4"/>
      <c r="AI4261" s="4"/>
      <c r="AJ4261" s="90"/>
      <c r="AK4261" s="4"/>
      <c r="AL4261" s="4"/>
      <c r="AM4261" s="4"/>
      <c r="AN4261" s="4"/>
    </row>
    <row r="4262" spans="1:40" x14ac:dyDescent="0.2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90"/>
      <c r="AH4262" s="4"/>
      <c r="AI4262" s="4"/>
      <c r="AJ4262" s="90"/>
      <c r="AK4262" s="4"/>
      <c r="AL4262" s="4"/>
      <c r="AM4262" s="4"/>
      <c r="AN4262" s="4"/>
    </row>
    <row r="4263" spans="1:40" x14ac:dyDescent="0.2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90"/>
      <c r="AH4263" s="4"/>
      <c r="AI4263" s="4"/>
      <c r="AJ4263" s="90"/>
      <c r="AK4263" s="4"/>
      <c r="AL4263" s="4"/>
      <c r="AM4263" s="4"/>
      <c r="AN4263" s="4"/>
    </row>
    <row r="4264" spans="1:40" x14ac:dyDescent="0.2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90"/>
      <c r="AH4264" s="4"/>
      <c r="AI4264" s="4"/>
      <c r="AJ4264" s="90"/>
      <c r="AK4264" s="4"/>
      <c r="AL4264" s="4"/>
      <c r="AM4264" s="4"/>
      <c r="AN4264" s="4"/>
    </row>
    <row r="4265" spans="1:40" x14ac:dyDescent="0.2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90"/>
      <c r="AH4265" s="4"/>
      <c r="AI4265" s="4"/>
      <c r="AJ4265" s="90"/>
      <c r="AK4265" s="4"/>
      <c r="AL4265" s="4"/>
      <c r="AM4265" s="4"/>
      <c r="AN4265" s="4"/>
    </row>
    <row r="4266" spans="1:40" x14ac:dyDescent="0.2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90"/>
      <c r="AH4266" s="4"/>
      <c r="AI4266" s="4"/>
      <c r="AJ4266" s="90"/>
      <c r="AK4266" s="4"/>
      <c r="AL4266" s="4"/>
      <c r="AM4266" s="4"/>
      <c r="AN4266" s="4"/>
    </row>
    <row r="4267" spans="1:40" x14ac:dyDescent="0.2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90"/>
      <c r="AH4267" s="4"/>
      <c r="AI4267" s="4"/>
      <c r="AJ4267" s="90"/>
      <c r="AK4267" s="4"/>
      <c r="AL4267" s="4"/>
      <c r="AM4267" s="4"/>
      <c r="AN4267" s="4"/>
    </row>
    <row r="4268" spans="1:40" x14ac:dyDescent="0.2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90"/>
      <c r="AH4268" s="4"/>
      <c r="AI4268" s="4"/>
      <c r="AJ4268" s="90"/>
      <c r="AK4268" s="4"/>
      <c r="AL4268" s="4"/>
      <c r="AM4268" s="4"/>
      <c r="AN4268" s="4"/>
    </row>
    <row r="4269" spans="1:40" x14ac:dyDescent="0.2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90"/>
      <c r="AH4269" s="4"/>
      <c r="AI4269" s="4"/>
      <c r="AJ4269" s="90"/>
      <c r="AK4269" s="4"/>
      <c r="AL4269" s="4"/>
      <c r="AM4269" s="4"/>
      <c r="AN4269" s="4"/>
    </row>
    <row r="4270" spans="1:40" x14ac:dyDescent="0.2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90"/>
      <c r="AH4270" s="4"/>
      <c r="AI4270" s="4"/>
      <c r="AJ4270" s="90"/>
      <c r="AK4270" s="4"/>
      <c r="AL4270" s="4"/>
      <c r="AM4270" s="4"/>
      <c r="AN4270" s="4"/>
    </row>
    <row r="4271" spans="1:40" x14ac:dyDescent="0.2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90"/>
      <c r="AH4271" s="4"/>
      <c r="AI4271" s="4"/>
      <c r="AJ4271" s="90"/>
      <c r="AK4271" s="4"/>
      <c r="AL4271" s="4"/>
      <c r="AM4271" s="4"/>
      <c r="AN4271" s="4"/>
    </row>
    <row r="4272" spans="1:40" x14ac:dyDescent="0.2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90"/>
      <c r="AH4272" s="4"/>
      <c r="AI4272" s="4"/>
      <c r="AJ4272" s="90"/>
      <c r="AK4272" s="4"/>
      <c r="AL4272" s="4"/>
      <c r="AM4272" s="4"/>
      <c r="AN4272" s="4"/>
    </row>
    <row r="4273" spans="1:40" x14ac:dyDescent="0.2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90"/>
      <c r="AH4273" s="4"/>
      <c r="AI4273" s="4"/>
      <c r="AJ4273" s="90"/>
      <c r="AK4273" s="4"/>
      <c r="AL4273" s="4"/>
      <c r="AM4273" s="4"/>
      <c r="AN4273" s="4"/>
    </row>
    <row r="4274" spans="1:40" x14ac:dyDescent="0.2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90"/>
      <c r="AH4274" s="4"/>
      <c r="AI4274" s="4"/>
      <c r="AJ4274" s="90"/>
      <c r="AK4274" s="4"/>
      <c r="AL4274" s="4"/>
      <c r="AM4274" s="4"/>
      <c r="AN4274" s="4"/>
    </row>
    <row r="4275" spans="1:40" x14ac:dyDescent="0.2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90"/>
      <c r="AH4275" s="4"/>
      <c r="AI4275" s="4"/>
      <c r="AJ4275" s="90"/>
      <c r="AK4275" s="4"/>
      <c r="AL4275" s="4"/>
      <c r="AM4275" s="4"/>
      <c r="AN4275" s="4"/>
    </row>
    <row r="4276" spans="1:40" x14ac:dyDescent="0.2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90"/>
      <c r="AH4276" s="4"/>
      <c r="AI4276" s="4"/>
      <c r="AJ4276" s="90"/>
      <c r="AK4276" s="4"/>
      <c r="AL4276" s="4"/>
      <c r="AM4276" s="4"/>
      <c r="AN4276" s="4"/>
    </row>
    <row r="4277" spans="1:40" x14ac:dyDescent="0.2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90"/>
      <c r="AH4277" s="4"/>
      <c r="AI4277" s="4"/>
      <c r="AJ4277" s="90"/>
      <c r="AK4277" s="4"/>
      <c r="AL4277" s="4"/>
      <c r="AM4277" s="4"/>
      <c r="AN4277" s="4"/>
    </row>
    <row r="4278" spans="1:40" x14ac:dyDescent="0.2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90"/>
      <c r="AH4278" s="4"/>
      <c r="AI4278" s="4"/>
      <c r="AJ4278" s="90"/>
      <c r="AK4278" s="4"/>
      <c r="AL4278" s="4"/>
      <c r="AM4278" s="4"/>
      <c r="AN4278" s="4"/>
    </row>
    <row r="4279" spans="1:40" x14ac:dyDescent="0.2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90"/>
      <c r="AH4279" s="4"/>
      <c r="AI4279" s="4"/>
      <c r="AJ4279" s="90"/>
      <c r="AK4279" s="4"/>
      <c r="AL4279" s="4"/>
      <c r="AM4279" s="4"/>
      <c r="AN4279" s="4"/>
    </row>
    <row r="4280" spans="1:40" x14ac:dyDescent="0.2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90"/>
      <c r="AH4280" s="4"/>
      <c r="AI4280" s="4"/>
      <c r="AJ4280" s="90"/>
      <c r="AK4280" s="4"/>
      <c r="AL4280" s="4"/>
      <c r="AM4280" s="4"/>
      <c r="AN4280" s="4"/>
    </row>
    <row r="4281" spans="1:40" x14ac:dyDescent="0.2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90"/>
      <c r="AH4281" s="4"/>
      <c r="AI4281" s="4"/>
      <c r="AJ4281" s="90"/>
      <c r="AK4281" s="4"/>
      <c r="AL4281" s="4"/>
      <c r="AM4281" s="4"/>
      <c r="AN4281" s="4"/>
    </row>
    <row r="4282" spans="1:40" x14ac:dyDescent="0.2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90"/>
      <c r="AH4282" s="4"/>
      <c r="AI4282" s="4"/>
      <c r="AJ4282" s="90"/>
      <c r="AK4282" s="4"/>
      <c r="AL4282" s="4"/>
      <c r="AM4282" s="4"/>
      <c r="AN4282" s="4"/>
    </row>
    <row r="4283" spans="1:40" x14ac:dyDescent="0.2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90"/>
      <c r="AH4283" s="4"/>
      <c r="AI4283" s="4"/>
      <c r="AJ4283" s="90"/>
      <c r="AK4283" s="4"/>
      <c r="AL4283" s="4"/>
      <c r="AM4283" s="4"/>
      <c r="AN4283" s="4"/>
    </row>
    <row r="4284" spans="1:40" x14ac:dyDescent="0.2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90"/>
      <c r="AH4284" s="4"/>
      <c r="AI4284" s="4"/>
      <c r="AJ4284" s="90"/>
      <c r="AK4284" s="4"/>
      <c r="AL4284" s="4"/>
      <c r="AM4284" s="4"/>
      <c r="AN4284" s="4"/>
    </row>
    <row r="4285" spans="1:40" x14ac:dyDescent="0.2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90"/>
      <c r="AH4285" s="4"/>
      <c r="AI4285" s="4"/>
      <c r="AJ4285" s="90"/>
      <c r="AK4285" s="4"/>
      <c r="AL4285" s="4"/>
      <c r="AM4285" s="4"/>
      <c r="AN4285" s="4"/>
    </row>
    <row r="4286" spans="1:40" x14ac:dyDescent="0.2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90"/>
      <c r="AH4286" s="4"/>
      <c r="AI4286" s="4"/>
      <c r="AJ4286" s="90"/>
      <c r="AK4286" s="4"/>
      <c r="AL4286" s="4"/>
      <c r="AM4286" s="4"/>
      <c r="AN4286" s="4"/>
    </row>
    <row r="4287" spans="1:40" x14ac:dyDescent="0.2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90"/>
      <c r="AH4287" s="4"/>
      <c r="AI4287" s="4"/>
      <c r="AJ4287" s="90"/>
      <c r="AK4287" s="4"/>
      <c r="AL4287" s="4"/>
      <c r="AM4287" s="4"/>
      <c r="AN4287" s="4"/>
    </row>
    <row r="4288" spans="1:40" x14ac:dyDescent="0.2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90"/>
      <c r="AH4288" s="4"/>
      <c r="AI4288" s="4"/>
      <c r="AJ4288" s="90"/>
      <c r="AK4288" s="4"/>
      <c r="AL4288" s="4"/>
      <c r="AM4288" s="4"/>
      <c r="AN4288" s="4"/>
    </row>
    <row r="4289" spans="1:40" x14ac:dyDescent="0.2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90"/>
      <c r="AH4289" s="4"/>
      <c r="AI4289" s="4"/>
      <c r="AJ4289" s="90"/>
      <c r="AK4289" s="4"/>
      <c r="AL4289" s="4"/>
      <c r="AM4289" s="4"/>
      <c r="AN4289" s="4"/>
    </row>
    <row r="4290" spans="1:40" x14ac:dyDescent="0.2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90"/>
      <c r="AH4290" s="4"/>
      <c r="AI4290" s="4"/>
      <c r="AJ4290" s="90"/>
      <c r="AK4290" s="4"/>
      <c r="AL4290" s="4"/>
      <c r="AM4290" s="4"/>
      <c r="AN4290" s="4"/>
    </row>
    <row r="4291" spans="1:40" x14ac:dyDescent="0.2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90"/>
      <c r="AH4291" s="4"/>
      <c r="AI4291" s="4"/>
      <c r="AJ4291" s="90"/>
      <c r="AK4291" s="4"/>
      <c r="AL4291" s="4"/>
      <c r="AM4291" s="4"/>
      <c r="AN4291" s="4"/>
    </row>
    <row r="4292" spans="1:40" x14ac:dyDescent="0.2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90"/>
      <c r="AH4292" s="4"/>
      <c r="AI4292" s="4"/>
      <c r="AJ4292" s="90"/>
      <c r="AK4292" s="4"/>
      <c r="AL4292" s="4"/>
      <c r="AM4292" s="4"/>
      <c r="AN4292" s="4"/>
    </row>
    <row r="4293" spans="1:40" x14ac:dyDescent="0.2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90"/>
      <c r="AH4293" s="4"/>
      <c r="AI4293" s="4"/>
      <c r="AJ4293" s="90"/>
      <c r="AK4293" s="4"/>
      <c r="AL4293" s="4"/>
      <c r="AM4293" s="4"/>
      <c r="AN4293" s="4"/>
    </row>
    <row r="4294" spans="1:40" x14ac:dyDescent="0.2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90"/>
      <c r="AH4294" s="4"/>
      <c r="AI4294" s="4"/>
      <c r="AJ4294" s="90"/>
      <c r="AK4294" s="4"/>
      <c r="AL4294" s="4"/>
      <c r="AM4294" s="4"/>
      <c r="AN4294" s="4"/>
    </row>
    <row r="4295" spans="1:40" x14ac:dyDescent="0.2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90"/>
      <c r="AH4295" s="4"/>
      <c r="AI4295" s="4"/>
      <c r="AJ4295" s="90"/>
      <c r="AK4295" s="4"/>
      <c r="AL4295" s="4"/>
      <c r="AM4295" s="4"/>
      <c r="AN4295" s="4"/>
    </row>
    <row r="4296" spans="1:40" x14ac:dyDescent="0.2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90"/>
      <c r="AH4296" s="4"/>
      <c r="AI4296" s="4"/>
      <c r="AJ4296" s="90"/>
      <c r="AK4296" s="4"/>
      <c r="AL4296" s="4"/>
      <c r="AM4296" s="4"/>
      <c r="AN4296" s="4"/>
    </row>
    <row r="4297" spans="1:40" x14ac:dyDescent="0.2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90"/>
      <c r="AH4297" s="4"/>
      <c r="AI4297" s="4"/>
      <c r="AJ4297" s="90"/>
      <c r="AK4297" s="4"/>
      <c r="AL4297" s="4"/>
      <c r="AM4297" s="4"/>
      <c r="AN4297" s="4"/>
    </row>
    <row r="4298" spans="1:40" x14ac:dyDescent="0.2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90"/>
      <c r="AH4298" s="4"/>
      <c r="AI4298" s="4"/>
      <c r="AJ4298" s="90"/>
      <c r="AK4298" s="4"/>
      <c r="AL4298" s="4"/>
      <c r="AM4298" s="4"/>
      <c r="AN4298" s="4"/>
    </row>
    <row r="4299" spans="1:40" x14ac:dyDescent="0.2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90"/>
      <c r="AH4299" s="4"/>
      <c r="AI4299" s="4"/>
      <c r="AJ4299" s="90"/>
      <c r="AK4299" s="4"/>
      <c r="AL4299" s="4"/>
      <c r="AM4299" s="4"/>
      <c r="AN4299" s="4"/>
    </row>
    <row r="4300" spans="1:40" x14ac:dyDescent="0.2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90"/>
      <c r="AH4300" s="4"/>
      <c r="AI4300" s="4"/>
      <c r="AJ4300" s="90"/>
      <c r="AK4300" s="4"/>
      <c r="AL4300" s="4"/>
      <c r="AM4300" s="4"/>
      <c r="AN4300" s="4"/>
    </row>
    <row r="4301" spans="1:40" x14ac:dyDescent="0.2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90"/>
      <c r="AH4301" s="4"/>
      <c r="AI4301" s="4"/>
      <c r="AJ4301" s="90"/>
      <c r="AK4301" s="4"/>
      <c r="AL4301" s="4"/>
      <c r="AM4301" s="4"/>
      <c r="AN4301" s="4"/>
    </row>
    <row r="4302" spans="1:40" x14ac:dyDescent="0.2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90"/>
      <c r="AH4302" s="4"/>
      <c r="AI4302" s="4"/>
      <c r="AJ4302" s="90"/>
      <c r="AK4302" s="4"/>
      <c r="AL4302" s="4"/>
      <c r="AM4302" s="4"/>
      <c r="AN4302" s="4"/>
    </row>
    <row r="4303" spans="1:40" x14ac:dyDescent="0.2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90"/>
      <c r="AH4303" s="4"/>
      <c r="AI4303" s="4"/>
      <c r="AJ4303" s="90"/>
      <c r="AK4303" s="4"/>
      <c r="AL4303" s="4"/>
      <c r="AM4303" s="4"/>
      <c r="AN4303" s="4"/>
    </row>
    <row r="4304" spans="1:40" x14ac:dyDescent="0.2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90"/>
      <c r="AH4304" s="4"/>
      <c r="AI4304" s="4"/>
      <c r="AJ4304" s="90"/>
      <c r="AK4304" s="4"/>
      <c r="AL4304" s="4"/>
      <c r="AM4304" s="4"/>
      <c r="AN4304" s="4"/>
    </row>
    <row r="4305" spans="1:40" x14ac:dyDescent="0.2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90"/>
      <c r="AH4305" s="4"/>
      <c r="AI4305" s="4"/>
      <c r="AJ4305" s="90"/>
      <c r="AK4305" s="4"/>
      <c r="AL4305" s="4"/>
      <c r="AM4305" s="4"/>
      <c r="AN4305" s="4"/>
    </row>
    <row r="4306" spans="1:40" x14ac:dyDescent="0.2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90"/>
      <c r="AH4306" s="4"/>
      <c r="AI4306" s="4"/>
      <c r="AJ4306" s="90"/>
      <c r="AK4306" s="4"/>
      <c r="AL4306" s="4"/>
      <c r="AM4306" s="4"/>
      <c r="AN4306" s="4"/>
    </row>
    <row r="4307" spans="1:40" x14ac:dyDescent="0.2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90"/>
      <c r="AH4307" s="4"/>
      <c r="AI4307" s="4"/>
      <c r="AJ4307" s="90"/>
      <c r="AK4307" s="4"/>
      <c r="AL4307" s="4"/>
      <c r="AM4307" s="4"/>
      <c r="AN4307" s="4"/>
    </row>
    <row r="4308" spans="1:40" x14ac:dyDescent="0.2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90"/>
      <c r="AH4308" s="4"/>
      <c r="AI4308" s="4"/>
      <c r="AJ4308" s="90"/>
      <c r="AK4308" s="4"/>
      <c r="AL4308" s="4"/>
      <c r="AM4308" s="4"/>
      <c r="AN4308" s="4"/>
    </row>
    <row r="4309" spans="1:40" x14ac:dyDescent="0.2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90"/>
      <c r="AH4309" s="4"/>
      <c r="AI4309" s="4"/>
      <c r="AJ4309" s="90"/>
      <c r="AK4309" s="4"/>
      <c r="AL4309" s="4"/>
      <c r="AM4309" s="4"/>
      <c r="AN4309" s="4"/>
    </row>
    <row r="4310" spans="1:40" x14ac:dyDescent="0.2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90"/>
      <c r="AH4310" s="4"/>
      <c r="AI4310" s="4"/>
      <c r="AJ4310" s="90"/>
      <c r="AK4310" s="4"/>
      <c r="AL4310" s="4"/>
      <c r="AM4310" s="4"/>
      <c r="AN4310" s="4"/>
    </row>
    <row r="4311" spans="1:40" x14ac:dyDescent="0.2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90"/>
      <c r="AH4311" s="4"/>
      <c r="AI4311" s="4"/>
      <c r="AJ4311" s="90"/>
      <c r="AK4311" s="4"/>
      <c r="AL4311" s="4"/>
      <c r="AM4311" s="4"/>
      <c r="AN4311" s="4"/>
    </row>
    <row r="4312" spans="1:40" x14ac:dyDescent="0.2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90"/>
      <c r="AH4312" s="4"/>
      <c r="AI4312" s="4"/>
      <c r="AJ4312" s="90"/>
      <c r="AK4312" s="4"/>
      <c r="AL4312" s="4"/>
      <c r="AM4312" s="4"/>
      <c r="AN4312" s="4"/>
    </row>
    <row r="4313" spans="1:40" x14ac:dyDescent="0.2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90"/>
      <c r="AH4313" s="4"/>
      <c r="AI4313" s="4"/>
      <c r="AJ4313" s="90"/>
      <c r="AK4313" s="4"/>
      <c r="AL4313" s="4"/>
      <c r="AM4313" s="4"/>
      <c r="AN4313" s="4"/>
    </row>
    <row r="4314" spans="1:40" x14ac:dyDescent="0.2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90"/>
      <c r="AH4314" s="4"/>
      <c r="AI4314" s="4"/>
      <c r="AJ4314" s="90"/>
      <c r="AK4314" s="4"/>
      <c r="AL4314" s="4"/>
      <c r="AM4314" s="4"/>
      <c r="AN4314" s="4"/>
    </row>
    <row r="4315" spans="1:40" x14ac:dyDescent="0.2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90"/>
      <c r="AH4315" s="4"/>
      <c r="AI4315" s="4"/>
      <c r="AJ4315" s="90"/>
      <c r="AK4315" s="4"/>
      <c r="AL4315" s="4"/>
      <c r="AM4315" s="4"/>
      <c r="AN4315" s="4"/>
    </row>
    <row r="4316" spans="1:40" x14ac:dyDescent="0.2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90"/>
      <c r="AH4316" s="4"/>
      <c r="AI4316" s="4"/>
      <c r="AJ4316" s="90"/>
      <c r="AK4316" s="4"/>
      <c r="AL4316" s="4"/>
      <c r="AM4316" s="4"/>
      <c r="AN4316" s="4"/>
    </row>
    <row r="4317" spans="1:40" x14ac:dyDescent="0.2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90"/>
      <c r="AH4317" s="4"/>
      <c r="AI4317" s="4"/>
      <c r="AJ4317" s="90"/>
      <c r="AK4317" s="4"/>
      <c r="AL4317" s="4"/>
      <c r="AM4317" s="4"/>
      <c r="AN4317" s="4"/>
    </row>
    <row r="4318" spans="1:40" x14ac:dyDescent="0.2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90"/>
      <c r="AH4318" s="4"/>
      <c r="AI4318" s="4"/>
      <c r="AJ4318" s="90"/>
      <c r="AK4318" s="4"/>
      <c r="AL4318" s="4"/>
      <c r="AM4318" s="4"/>
      <c r="AN4318" s="4"/>
    </row>
    <row r="4319" spans="1:40" x14ac:dyDescent="0.2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90"/>
      <c r="AH4319" s="4"/>
      <c r="AI4319" s="4"/>
      <c r="AJ4319" s="90"/>
      <c r="AK4319" s="4"/>
      <c r="AL4319" s="4"/>
      <c r="AM4319" s="4"/>
      <c r="AN4319" s="4"/>
    </row>
    <row r="4320" spans="1:40" x14ac:dyDescent="0.2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90"/>
      <c r="AH4320" s="4"/>
      <c r="AI4320" s="4"/>
      <c r="AJ4320" s="90"/>
      <c r="AK4320" s="4"/>
      <c r="AL4320" s="4"/>
      <c r="AM4320" s="4"/>
      <c r="AN4320" s="4"/>
    </row>
    <row r="4321" spans="1:40" x14ac:dyDescent="0.2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90"/>
      <c r="AH4321" s="4"/>
      <c r="AI4321" s="4"/>
      <c r="AJ4321" s="90"/>
      <c r="AK4321" s="4"/>
      <c r="AL4321" s="4"/>
      <c r="AM4321" s="4"/>
      <c r="AN4321" s="4"/>
    </row>
    <row r="4322" spans="1:40" x14ac:dyDescent="0.2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90"/>
      <c r="AH4322" s="4"/>
      <c r="AI4322" s="4"/>
      <c r="AJ4322" s="90"/>
      <c r="AK4322" s="4"/>
      <c r="AL4322" s="4"/>
      <c r="AM4322" s="4"/>
      <c r="AN4322" s="4"/>
    </row>
    <row r="4323" spans="1:40" x14ac:dyDescent="0.2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90"/>
      <c r="AH4323" s="4"/>
      <c r="AI4323" s="4"/>
      <c r="AJ4323" s="90"/>
      <c r="AK4323" s="4"/>
      <c r="AL4323" s="4"/>
      <c r="AM4323" s="4"/>
      <c r="AN4323" s="4"/>
    </row>
    <row r="4324" spans="1:40" x14ac:dyDescent="0.2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90"/>
      <c r="AH4324" s="4"/>
      <c r="AI4324" s="4"/>
      <c r="AJ4324" s="90"/>
      <c r="AK4324" s="4"/>
      <c r="AL4324" s="4"/>
      <c r="AM4324" s="4"/>
      <c r="AN4324" s="4"/>
    </row>
    <row r="4325" spans="1:40" x14ac:dyDescent="0.2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90"/>
      <c r="AH4325" s="4"/>
      <c r="AI4325" s="4"/>
      <c r="AJ4325" s="90"/>
      <c r="AK4325" s="4"/>
      <c r="AL4325" s="4"/>
      <c r="AM4325" s="4"/>
      <c r="AN4325" s="4"/>
    </row>
    <row r="4326" spans="1:40" x14ac:dyDescent="0.2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90"/>
      <c r="AH4326" s="4"/>
      <c r="AI4326" s="4"/>
      <c r="AJ4326" s="90"/>
      <c r="AK4326" s="4"/>
      <c r="AL4326" s="4"/>
      <c r="AM4326" s="4"/>
      <c r="AN4326" s="4"/>
    </row>
    <row r="4327" spans="1:40" x14ac:dyDescent="0.2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90"/>
      <c r="AH4327" s="4"/>
      <c r="AI4327" s="4"/>
      <c r="AJ4327" s="90"/>
      <c r="AK4327" s="4"/>
      <c r="AL4327" s="4"/>
      <c r="AM4327" s="4"/>
      <c r="AN4327" s="4"/>
    </row>
    <row r="4328" spans="1:40" x14ac:dyDescent="0.2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90"/>
      <c r="AH4328" s="4"/>
      <c r="AI4328" s="4"/>
      <c r="AJ4328" s="90"/>
      <c r="AK4328" s="4"/>
      <c r="AL4328" s="4"/>
      <c r="AM4328" s="4"/>
      <c r="AN4328" s="4"/>
    </row>
    <row r="4329" spans="1:40" x14ac:dyDescent="0.2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90"/>
      <c r="AH4329" s="4"/>
      <c r="AI4329" s="4"/>
      <c r="AJ4329" s="90"/>
      <c r="AK4329" s="4"/>
      <c r="AL4329" s="4"/>
      <c r="AM4329" s="4"/>
      <c r="AN4329" s="4"/>
    </row>
    <row r="4330" spans="1:40" x14ac:dyDescent="0.2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90"/>
      <c r="AH4330" s="4"/>
      <c r="AI4330" s="4"/>
      <c r="AJ4330" s="90"/>
      <c r="AK4330" s="4"/>
      <c r="AL4330" s="4"/>
      <c r="AM4330" s="4"/>
      <c r="AN4330" s="4"/>
    </row>
    <row r="4331" spans="1:40" x14ac:dyDescent="0.2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90"/>
      <c r="AH4331" s="4"/>
      <c r="AI4331" s="4"/>
      <c r="AJ4331" s="90"/>
      <c r="AK4331" s="4"/>
      <c r="AL4331" s="4"/>
      <c r="AM4331" s="4"/>
      <c r="AN4331" s="4"/>
    </row>
    <row r="4332" spans="1:40" x14ac:dyDescent="0.2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90"/>
      <c r="AH4332" s="4"/>
      <c r="AI4332" s="4"/>
      <c r="AJ4332" s="90"/>
      <c r="AK4332" s="4"/>
      <c r="AL4332" s="4"/>
      <c r="AM4332" s="4"/>
      <c r="AN4332" s="4"/>
    </row>
    <row r="4333" spans="1:40" x14ac:dyDescent="0.2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90"/>
      <c r="AH4333" s="4"/>
      <c r="AI4333" s="4"/>
      <c r="AJ4333" s="90"/>
      <c r="AK4333" s="4"/>
      <c r="AL4333" s="4"/>
      <c r="AM4333" s="4"/>
      <c r="AN4333" s="4"/>
    </row>
    <row r="4334" spans="1:40" x14ac:dyDescent="0.2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90"/>
      <c r="AH4334" s="4"/>
      <c r="AI4334" s="4"/>
      <c r="AJ4334" s="90"/>
      <c r="AK4334" s="4"/>
      <c r="AL4334" s="4"/>
      <c r="AM4334" s="4"/>
      <c r="AN4334" s="4"/>
    </row>
    <row r="4335" spans="1:40" x14ac:dyDescent="0.2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90"/>
      <c r="AH4335" s="4"/>
      <c r="AI4335" s="4"/>
      <c r="AJ4335" s="90"/>
      <c r="AK4335" s="4"/>
      <c r="AL4335" s="4"/>
      <c r="AM4335" s="4"/>
      <c r="AN4335" s="4"/>
    </row>
    <row r="4336" spans="1:40" x14ac:dyDescent="0.2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90"/>
      <c r="AH4336" s="4"/>
      <c r="AI4336" s="4"/>
      <c r="AJ4336" s="90"/>
      <c r="AK4336" s="4"/>
      <c r="AL4336" s="4"/>
      <c r="AM4336" s="4"/>
      <c r="AN4336" s="4"/>
    </row>
    <row r="4337" spans="1:40" x14ac:dyDescent="0.2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90"/>
      <c r="AH4337" s="4"/>
      <c r="AI4337" s="4"/>
      <c r="AJ4337" s="90"/>
      <c r="AK4337" s="4"/>
      <c r="AL4337" s="4"/>
      <c r="AM4337" s="4"/>
      <c r="AN4337" s="4"/>
    </row>
    <row r="4338" spans="1:40" x14ac:dyDescent="0.2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90"/>
      <c r="AH4338" s="4"/>
      <c r="AI4338" s="4"/>
      <c r="AJ4338" s="90"/>
      <c r="AK4338" s="4"/>
      <c r="AL4338" s="4"/>
      <c r="AM4338" s="4"/>
      <c r="AN4338" s="4"/>
    </row>
    <row r="4339" spans="1:40" x14ac:dyDescent="0.2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90"/>
      <c r="AH4339" s="4"/>
      <c r="AI4339" s="4"/>
      <c r="AJ4339" s="90"/>
      <c r="AK4339" s="4"/>
      <c r="AL4339" s="4"/>
      <c r="AM4339" s="4"/>
      <c r="AN4339" s="4"/>
    </row>
    <row r="4340" spans="1:40" x14ac:dyDescent="0.2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90"/>
      <c r="AH4340" s="4"/>
      <c r="AI4340" s="4"/>
      <c r="AJ4340" s="90"/>
      <c r="AK4340" s="4"/>
      <c r="AL4340" s="4"/>
      <c r="AM4340" s="4"/>
      <c r="AN4340" s="4"/>
    </row>
    <row r="4341" spans="1:40" x14ac:dyDescent="0.2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90"/>
      <c r="AH4341" s="4"/>
      <c r="AI4341" s="4"/>
      <c r="AJ4341" s="90"/>
      <c r="AK4341" s="4"/>
      <c r="AL4341" s="4"/>
      <c r="AM4341" s="4"/>
      <c r="AN4341" s="4"/>
    </row>
    <row r="4342" spans="1:40" x14ac:dyDescent="0.2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90"/>
      <c r="AH4342" s="4"/>
      <c r="AI4342" s="4"/>
      <c r="AJ4342" s="90"/>
      <c r="AK4342" s="4"/>
      <c r="AL4342" s="4"/>
      <c r="AM4342" s="4"/>
      <c r="AN4342" s="4"/>
    </row>
    <row r="4343" spans="1:40" x14ac:dyDescent="0.2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90"/>
      <c r="AH4343" s="4"/>
      <c r="AI4343" s="4"/>
      <c r="AJ4343" s="90"/>
      <c r="AK4343" s="4"/>
      <c r="AL4343" s="4"/>
      <c r="AM4343" s="4"/>
      <c r="AN4343" s="4"/>
    </row>
    <row r="4344" spans="1:40" x14ac:dyDescent="0.2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90"/>
      <c r="AH4344" s="4"/>
      <c r="AI4344" s="4"/>
      <c r="AJ4344" s="90"/>
      <c r="AK4344" s="4"/>
      <c r="AL4344" s="4"/>
      <c r="AM4344" s="4"/>
      <c r="AN4344" s="4"/>
    </row>
    <row r="4345" spans="1:40" x14ac:dyDescent="0.2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90"/>
      <c r="AH4345" s="4"/>
      <c r="AI4345" s="4"/>
      <c r="AJ4345" s="90"/>
      <c r="AK4345" s="4"/>
      <c r="AL4345" s="4"/>
      <c r="AM4345" s="4"/>
      <c r="AN4345" s="4"/>
    </row>
    <row r="4346" spans="1:40" x14ac:dyDescent="0.2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90"/>
      <c r="AH4346" s="4"/>
      <c r="AI4346" s="4"/>
      <c r="AJ4346" s="90"/>
      <c r="AK4346" s="4"/>
      <c r="AL4346" s="4"/>
      <c r="AM4346" s="4"/>
      <c r="AN4346" s="4"/>
    </row>
    <row r="4347" spans="1:40" x14ac:dyDescent="0.2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90"/>
      <c r="AH4347" s="4"/>
      <c r="AI4347" s="4"/>
      <c r="AJ4347" s="90"/>
      <c r="AK4347" s="4"/>
      <c r="AL4347" s="4"/>
      <c r="AM4347" s="4"/>
      <c r="AN4347" s="4"/>
    </row>
    <row r="4348" spans="1:40" x14ac:dyDescent="0.2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90"/>
      <c r="AH4348" s="4"/>
      <c r="AI4348" s="4"/>
      <c r="AJ4348" s="90"/>
      <c r="AK4348" s="4"/>
      <c r="AL4348" s="4"/>
      <c r="AM4348" s="4"/>
      <c r="AN4348" s="4"/>
    </row>
    <row r="4349" spans="1:40" x14ac:dyDescent="0.2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90"/>
      <c r="AH4349" s="4"/>
      <c r="AI4349" s="4"/>
      <c r="AJ4349" s="90"/>
      <c r="AK4349" s="4"/>
      <c r="AL4349" s="4"/>
      <c r="AM4349" s="4"/>
      <c r="AN4349" s="4"/>
    </row>
    <row r="4350" spans="1:40" x14ac:dyDescent="0.2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90"/>
      <c r="AH4350" s="4"/>
      <c r="AI4350" s="4"/>
      <c r="AJ4350" s="90"/>
      <c r="AK4350" s="4"/>
      <c r="AL4350" s="4"/>
      <c r="AM4350" s="4"/>
      <c r="AN4350" s="4"/>
    </row>
    <row r="4351" spans="1:40" x14ac:dyDescent="0.2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90"/>
      <c r="AH4351" s="4"/>
      <c r="AI4351" s="4"/>
      <c r="AJ4351" s="90"/>
      <c r="AK4351" s="4"/>
      <c r="AL4351" s="4"/>
      <c r="AM4351" s="4"/>
      <c r="AN4351" s="4"/>
    </row>
    <row r="4352" spans="1:40" x14ac:dyDescent="0.2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90"/>
      <c r="AH4352" s="4"/>
      <c r="AI4352" s="4"/>
      <c r="AJ4352" s="90"/>
      <c r="AK4352" s="4"/>
      <c r="AL4352" s="4"/>
      <c r="AM4352" s="4"/>
      <c r="AN4352" s="4"/>
    </row>
    <row r="4353" spans="1:40" x14ac:dyDescent="0.2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90"/>
      <c r="AH4353" s="4"/>
      <c r="AI4353" s="4"/>
      <c r="AJ4353" s="90"/>
      <c r="AK4353" s="4"/>
      <c r="AL4353" s="4"/>
      <c r="AM4353" s="4"/>
      <c r="AN4353" s="4"/>
    </row>
    <row r="4354" spans="1:40" x14ac:dyDescent="0.2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90"/>
      <c r="AH4354" s="4"/>
      <c r="AI4354" s="4"/>
      <c r="AJ4354" s="90"/>
      <c r="AK4354" s="4"/>
      <c r="AL4354" s="4"/>
      <c r="AM4354" s="4"/>
      <c r="AN4354" s="4"/>
    </row>
    <row r="4355" spans="1:40" x14ac:dyDescent="0.2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90"/>
      <c r="AH4355" s="4"/>
      <c r="AI4355" s="4"/>
      <c r="AJ4355" s="90"/>
      <c r="AK4355" s="4"/>
      <c r="AL4355" s="4"/>
      <c r="AM4355" s="4"/>
      <c r="AN4355" s="4"/>
    </row>
    <row r="4356" spans="1:40" x14ac:dyDescent="0.2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90"/>
      <c r="AH4356" s="4"/>
      <c r="AI4356" s="4"/>
      <c r="AJ4356" s="90"/>
      <c r="AK4356" s="4"/>
      <c r="AL4356" s="4"/>
      <c r="AM4356" s="4"/>
      <c r="AN4356" s="4"/>
    </row>
    <row r="4357" spans="1:40" x14ac:dyDescent="0.2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90"/>
      <c r="AH4357" s="4"/>
      <c r="AI4357" s="4"/>
      <c r="AJ4357" s="90"/>
      <c r="AK4357" s="4"/>
      <c r="AL4357" s="4"/>
      <c r="AM4357" s="4"/>
      <c r="AN4357" s="4"/>
    </row>
    <row r="4358" spans="1:40" x14ac:dyDescent="0.2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90"/>
      <c r="AH4358" s="4"/>
      <c r="AI4358" s="4"/>
      <c r="AJ4358" s="90"/>
      <c r="AK4358" s="4"/>
      <c r="AL4358" s="4"/>
      <c r="AM4358" s="4"/>
      <c r="AN4358" s="4"/>
    </row>
    <row r="4359" spans="1:40" x14ac:dyDescent="0.2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90"/>
      <c r="AH4359" s="4"/>
      <c r="AI4359" s="4"/>
      <c r="AJ4359" s="90"/>
      <c r="AK4359" s="4"/>
      <c r="AL4359" s="4"/>
      <c r="AM4359" s="4"/>
      <c r="AN4359" s="4"/>
    </row>
    <row r="4360" spans="1:40" x14ac:dyDescent="0.2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90"/>
      <c r="AH4360" s="4"/>
      <c r="AI4360" s="4"/>
      <c r="AJ4360" s="90"/>
      <c r="AK4360" s="4"/>
      <c r="AL4360" s="4"/>
      <c r="AM4360" s="4"/>
      <c r="AN4360" s="4"/>
    </row>
    <row r="4361" spans="1:40" x14ac:dyDescent="0.2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90"/>
      <c r="AH4361" s="4"/>
      <c r="AI4361" s="4"/>
      <c r="AJ4361" s="90"/>
      <c r="AK4361" s="4"/>
      <c r="AL4361" s="4"/>
      <c r="AM4361" s="4"/>
      <c r="AN4361" s="4"/>
    </row>
    <row r="4362" spans="1:40" x14ac:dyDescent="0.2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90"/>
      <c r="AH4362" s="4"/>
      <c r="AI4362" s="4"/>
      <c r="AJ4362" s="90"/>
      <c r="AK4362" s="4"/>
      <c r="AL4362" s="4"/>
      <c r="AM4362" s="4"/>
      <c r="AN4362" s="4"/>
    </row>
    <row r="4363" spans="1:40" x14ac:dyDescent="0.2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90"/>
      <c r="AH4363" s="4"/>
      <c r="AI4363" s="4"/>
      <c r="AJ4363" s="90"/>
      <c r="AK4363" s="4"/>
      <c r="AL4363" s="4"/>
      <c r="AM4363" s="4"/>
      <c r="AN4363" s="4"/>
    </row>
    <row r="4364" spans="1:40" x14ac:dyDescent="0.2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90"/>
      <c r="AH4364" s="4"/>
      <c r="AI4364" s="4"/>
      <c r="AJ4364" s="90"/>
      <c r="AK4364" s="4"/>
      <c r="AL4364" s="4"/>
      <c r="AM4364" s="4"/>
      <c r="AN4364" s="4"/>
    </row>
    <row r="4365" spans="1:40" x14ac:dyDescent="0.2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90"/>
      <c r="AH4365" s="4"/>
      <c r="AI4365" s="4"/>
      <c r="AJ4365" s="90"/>
      <c r="AK4365" s="4"/>
      <c r="AL4365" s="4"/>
      <c r="AM4365" s="4"/>
      <c r="AN4365" s="4"/>
    </row>
    <row r="4366" spans="1:40" x14ac:dyDescent="0.2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90"/>
      <c r="AH4366" s="4"/>
      <c r="AI4366" s="4"/>
      <c r="AJ4366" s="90"/>
      <c r="AK4366" s="4"/>
      <c r="AL4366" s="4"/>
      <c r="AM4366" s="4"/>
      <c r="AN4366" s="4"/>
    </row>
    <row r="4367" spans="1:40" x14ac:dyDescent="0.2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90"/>
      <c r="AH4367" s="4"/>
      <c r="AI4367" s="4"/>
      <c r="AJ4367" s="90"/>
      <c r="AK4367" s="4"/>
      <c r="AL4367" s="4"/>
      <c r="AM4367" s="4"/>
      <c r="AN4367" s="4"/>
    </row>
    <row r="4368" spans="1:40" x14ac:dyDescent="0.2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90"/>
      <c r="AH4368" s="4"/>
      <c r="AI4368" s="4"/>
      <c r="AJ4368" s="90"/>
      <c r="AK4368" s="4"/>
      <c r="AL4368" s="4"/>
      <c r="AM4368" s="4"/>
      <c r="AN4368" s="4"/>
    </row>
    <row r="4369" spans="1:40" x14ac:dyDescent="0.2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90"/>
      <c r="AH4369" s="4"/>
      <c r="AI4369" s="4"/>
      <c r="AJ4369" s="90"/>
      <c r="AK4369" s="4"/>
      <c r="AL4369" s="4"/>
      <c r="AM4369" s="4"/>
      <c r="AN4369" s="4"/>
    </row>
    <row r="4370" spans="1:40" x14ac:dyDescent="0.2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90"/>
      <c r="AH4370" s="4"/>
      <c r="AI4370" s="4"/>
      <c r="AJ4370" s="90"/>
      <c r="AK4370" s="4"/>
      <c r="AL4370" s="4"/>
      <c r="AM4370" s="4"/>
      <c r="AN4370" s="4"/>
    </row>
    <row r="4371" spans="1:40" x14ac:dyDescent="0.2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90"/>
      <c r="AH4371" s="4"/>
      <c r="AI4371" s="4"/>
      <c r="AJ4371" s="90"/>
      <c r="AK4371" s="4"/>
      <c r="AL4371" s="4"/>
      <c r="AM4371" s="4"/>
      <c r="AN4371" s="4"/>
    </row>
    <row r="4372" spans="1:40" x14ac:dyDescent="0.2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90"/>
      <c r="AH4372" s="4"/>
      <c r="AI4372" s="4"/>
      <c r="AJ4372" s="90"/>
      <c r="AK4372" s="4"/>
      <c r="AL4372" s="4"/>
      <c r="AM4372" s="4"/>
      <c r="AN4372" s="4"/>
    </row>
    <row r="4373" spans="1:40" x14ac:dyDescent="0.2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90"/>
      <c r="AH4373" s="4"/>
      <c r="AI4373" s="4"/>
      <c r="AJ4373" s="90"/>
      <c r="AK4373" s="4"/>
      <c r="AL4373" s="4"/>
      <c r="AM4373" s="4"/>
      <c r="AN4373" s="4"/>
    </row>
    <row r="4374" spans="1:40" x14ac:dyDescent="0.2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90"/>
      <c r="AH4374" s="4"/>
      <c r="AI4374" s="4"/>
      <c r="AJ4374" s="90"/>
      <c r="AK4374" s="4"/>
      <c r="AL4374" s="4"/>
      <c r="AM4374" s="4"/>
      <c r="AN4374" s="4"/>
    </row>
    <row r="4375" spans="1:40" x14ac:dyDescent="0.2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90"/>
      <c r="AH4375" s="4"/>
      <c r="AI4375" s="4"/>
      <c r="AJ4375" s="90"/>
      <c r="AK4375" s="4"/>
      <c r="AL4375" s="4"/>
      <c r="AM4375" s="4"/>
      <c r="AN4375" s="4"/>
    </row>
    <row r="4376" spans="1:40" x14ac:dyDescent="0.2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90"/>
      <c r="AH4376" s="4"/>
      <c r="AI4376" s="4"/>
      <c r="AJ4376" s="90"/>
      <c r="AK4376" s="4"/>
      <c r="AL4376" s="4"/>
      <c r="AM4376" s="4"/>
      <c r="AN4376" s="4"/>
    </row>
    <row r="4377" spans="1:40" x14ac:dyDescent="0.2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90"/>
      <c r="AH4377" s="4"/>
      <c r="AI4377" s="4"/>
      <c r="AJ4377" s="90"/>
      <c r="AK4377" s="4"/>
      <c r="AL4377" s="4"/>
      <c r="AM4377" s="4"/>
      <c r="AN4377" s="4"/>
    </row>
    <row r="4378" spans="1:40" x14ac:dyDescent="0.2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90"/>
      <c r="AH4378" s="4"/>
      <c r="AI4378" s="4"/>
      <c r="AJ4378" s="90"/>
      <c r="AK4378" s="4"/>
      <c r="AL4378" s="4"/>
      <c r="AM4378" s="4"/>
      <c r="AN4378" s="4"/>
    </row>
    <row r="4379" spans="1:40" x14ac:dyDescent="0.2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90"/>
      <c r="AH4379" s="4"/>
      <c r="AI4379" s="4"/>
      <c r="AJ4379" s="90"/>
      <c r="AK4379" s="4"/>
      <c r="AL4379" s="4"/>
      <c r="AM4379" s="4"/>
      <c r="AN4379" s="4"/>
    </row>
    <row r="4380" spans="1:40" x14ac:dyDescent="0.2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90"/>
      <c r="AH4380" s="4"/>
      <c r="AI4380" s="4"/>
      <c r="AJ4380" s="90"/>
      <c r="AK4380" s="4"/>
      <c r="AL4380" s="4"/>
      <c r="AM4380" s="4"/>
      <c r="AN4380" s="4"/>
    </row>
    <row r="4381" spans="1:40" x14ac:dyDescent="0.2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90"/>
      <c r="AH4381" s="4"/>
      <c r="AI4381" s="4"/>
      <c r="AJ4381" s="90"/>
      <c r="AK4381" s="4"/>
      <c r="AL4381" s="4"/>
      <c r="AM4381" s="4"/>
      <c r="AN4381" s="4"/>
    </row>
    <row r="4382" spans="1:40" x14ac:dyDescent="0.2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90"/>
      <c r="AH4382" s="4"/>
      <c r="AI4382" s="4"/>
      <c r="AJ4382" s="90"/>
      <c r="AK4382" s="4"/>
      <c r="AL4382" s="4"/>
      <c r="AM4382" s="4"/>
      <c r="AN4382" s="4"/>
    </row>
    <row r="4383" spans="1:40" x14ac:dyDescent="0.2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90"/>
      <c r="AH4383" s="4"/>
      <c r="AI4383" s="4"/>
      <c r="AJ4383" s="90"/>
      <c r="AK4383" s="4"/>
      <c r="AL4383" s="4"/>
      <c r="AM4383" s="4"/>
      <c r="AN4383" s="4"/>
    </row>
    <row r="4384" spans="1:40" x14ac:dyDescent="0.2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90"/>
      <c r="AH4384" s="4"/>
      <c r="AI4384" s="4"/>
      <c r="AJ4384" s="90"/>
      <c r="AK4384" s="4"/>
      <c r="AL4384" s="4"/>
      <c r="AM4384" s="4"/>
      <c r="AN4384" s="4"/>
    </row>
    <row r="4385" spans="1:40" x14ac:dyDescent="0.2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90"/>
      <c r="AH4385" s="4"/>
      <c r="AI4385" s="4"/>
      <c r="AJ4385" s="90"/>
      <c r="AK4385" s="4"/>
      <c r="AL4385" s="4"/>
      <c r="AM4385" s="4"/>
      <c r="AN4385" s="4"/>
    </row>
    <row r="4386" spans="1:40" x14ac:dyDescent="0.2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90"/>
      <c r="AH4386" s="4"/>
      <c r="AI4386" s="4"/>
      <c r="AJ4386" s="90"/>
      <c r="AK4386" s="4"/>
      <c r="AL4386" s="4"/>
      <c r="AM4386" s="4"/>
      <c r="AN4386" s="4"/>
    </row>
    <row r="4387" spans="1:40" x14ac:dyDescent="0.2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90"/>
      <c r="AH4387" s="4"/>
      <c r="AI4387" s="4"/>
      <c r="AJ4387" s="90"/>
      <c r="AK4387" s="4"/>
      <c r="AL4387" s="4"/>
      <c r="AM4387" s="4"/>
      <c r="AN4387" s="4"/>
    </row>
    <row r="4388" spans="1:40" x14ac:dyDescent="0.2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90"/>
      <c r="AH4388" s="4"/>
      <c r="AI4388" s="4"/>
      <c r="AJ4388" s="90"/>
      <c r="AK4388" s="4"/>
      <c r="AL4388" s="4"/>
      <c r="AM4388" s="4"/>
      <c r="AN4388" s="4"/>
    </row>
    <row r="4389" spans="1:40" x14ac:dyDescent="0.2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90"/>
      <c r="AH4389" s="4"/>
      <c r="AI4389" s="4"/>
      <c r="AJ4389" s="90"/>
      <c r="AK4389" s="4"/>
      <c r="AL4389" s="4"/>
      <c r="AM4389" s="4"/>
      <c r="AN4389" s="4"/>
    </row>
    <row r="4390" spans="1:40" x14ac:dyDescent="0.2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90"/>
      <c r="AH4390" s="4"/>
      <c r="AI4390" s="4"/>
      <c r="AJ4390" s="90"/>
      <c r="AK4390" s="4"/>
      <c r="AL4390" s="4"/>
      <c r="AM4390" s="4"/>
      <c r="AN4390" s="4"/>
    </row>
    <row r="4391" spans="1:40" x14ac:dyDescent="0.2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90"/>
      <c r="AH4391" s="4"/>
      <c r="AI4391" s="4"/>
      <c r="AJ4391" s="90"/>
      <c r="AK4391" s="4"/>
      <c r="AL4391" s="4"/>
      <c r="AM4391" s="4"/>
      <c r="AN4391" s="4"/>
    </row>
    <row r="4392" spans="1:40" x14ac:dyDescent="0.2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90"/>
      <c r="AH4392" s="4"/>
      <c r="AI4392" s="4"/>
      <c r="AJ4392" s="90"/>
      <c r="AK4392" s="4"/>
      <c r="AL4392" s="4"/>
      <c r="AM4392" s="4"/>
      <c r="AN4392" s="4"/>
    </row>
    <row r="4393" spans="1:40" x14ac:dyDescent="0.2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90"/>
      <c r="AH4393" s="4"/>
      <c r="AI4393" s="4"/>
      <c r="AJ4393" s="90"/>
      <c r="AK4393" s="4"/>
      <c r="AL4393" s="4"/>
      <c r="AM4393" s="4"/>
      <c r="AN4393" s="4"/>
    </row>
    <row r="4394" spans="1:40" x14ac:dyDescent="0.2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90"/>
      <c r="AH4394" s="4"/>
      <c r="AI4394" s="4"/>
      <c r="AJ4394" s="90"/>
      <c r="AK4394" s="4"/>
      <c r="AL4394" s="4"/>
      <c r="AM4394" s="4"/>
      <c r="AN4394" s="4"/>
    </row>
    <row r="4395" spans="1:40" x14ac:dyDescent="0.2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90"/>
      <c r="AH4395" s="4"/>
      <c r="AI4395" s="4"/>
      <c r="AJ4395" s="90"/>
      <c r="AK4395" s="4"/>
      <c r="AL4395" s="4"/>
      <c r="AM4395" s="4"/>
      <c r="AN4395" s="4"/>
    </row>
    <row r="4396" spans="1:40" x14ac:dyDescent="0.2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90"/>
      <c r="AH4396" s="4"/>
      <c r="AI4396" s="4"/>
      <c r="AJ4396" s="90"/>
      <c r="AK4396" s="4"/>
      <c r="AL4396" s="4"/>
      <c r="AM4396" s="4"/>
      <c r="AN4396" s="4"/>
    </row>
    <row r="4397" spans="1:40" x14ac:dyDescent="0.2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90"/>
      <c r="AH4397" s="4"/>
      <c r="AI4397" s="4"/>
      <c r="AJ4397" s="90"/>
      <c r="AK4397" s="4"/>
      <c r="AL4397" s="4"/>
      <c r="AM4397" s="4"/>
      <c r="AN4397" s="4"/>
    </row>
    <row r="4398" spans="1:40" x14ac:dyDescent="0.2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90"/>
      <c r="AH4398" s="4"/>
      <c r="AI4398" s="4"/>
      <c r="AJ4398" s="90"/>
      <c r="AK4398" s="4"/>
      <c r="AL4398" s="4"/>
      <c r="AM4398" s="4"/>
      <c r="AN4398" s="4"/>
    </row>
    <row r="4399" spans="1:40" x14ac:dyDescent="0.2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90"/>
      <c r="AH4399" s="4"/>
      <c r="AI4399" s="4"/>
      <c r="AJ4399" s="90"/>
      <c r="AK4399" s="4"/>
      <c r="AL4399" s="4"/>
      <c r="AM4399" s="4"/>
      <c r="AN4399" s="4"/>
    </row>
    <row r="4400" spans="1:40" x14ac:dyDescent="0.2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90"/>
      <c r="AH4400" s="4"/>
      <c r="AI4400" s="4"/>
      <c r="AJ4400" s="90"/>
      <c r="AK4400" s="4"/>
      <c r="AL4400" s="4"/>
      <c r="AM4400" s="4"/>
      <c r="AN4400" s="4"/>
    </row>
    <row r="4401" spans="1:40" x14ac:dyDescent="0.2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90"/>
      <c r="AH4401" s="4"/>
      <c r="AI4401" s="4"/>
      <c r="AJ4401" s="90"/>
      <c r="AK4401" s="4"/>
      <c r="AL4401" s="4"/>
      <c r="AM4401" s="4"/>
      <c r="AN4401" s="4"/>
    </row>
    <row r="4402" spans="1:40" x14ac:dyDescent="0.2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90"/>
      <c r="AH4402" s="4"/>
      <c r="AI4402" s="4"/>
      <c r="AJ4402" s="90"/>
      <c r="AK4402" s="4"/>
      <c r="AL4402" s="4"/>
      <c r="AM4402" s="4"/>
      <c r="AN4402" s="4"/>
    </row>
    <row r="4403" spans="1:40" x14ac:dyDescent="0.2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90"/>
      <c r="AH4403" s="4"/>
      <c r="AI4403" s="4"/>
      <c r="AJ4403" s="90"/>
      <c r="AK4403" s="4"/>
      <c r="AL4403" s="4"/>
      <c r="AM4403" s="4"/>
      <c r="AN4403" s="4"/>
    </row>
    <row r="4404" spans="1:40" x14ac:dyDescent="0.2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90"/>
      <c r="AH4404" s="4"/>
      <c r="AI4404" s="4"/>
      <c r="AJ4404" s="90"/>
      <c r="AK4404" s="4"/>
      <c r="AL4404" s="4"/>
      <c r="AM4404" s="4"/>
      <c r="AN4404" s="4"/>
    </row>
    <row r="4405" spans="1:40" x14ac:dyDescent="0.2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90"/>
      <c r="AH4405" s="4"/>
      <c r="AI4405" s="4"/>
      <c r="AJ4405" s="90"/>
      <c r="AK4405" s="4"/>
      <c r="AL4405" s="4"/>
      <c r="AM4405" s="4"/>
      <c r="AN4405" s="4"/>
    </row>
    <row r="4406" spans="1:40" x14ac:dyDescent="0.2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90"/>
      <c r="AH4406" s="4"/>
      <c r="AI4406" s="4"/>
      <c r="AJ4406" s="90"/>
      <c r="AK4406" s="4"/>
      <c r="AL4406" s="4"/>
      <c r="AM4406" s="4"/>
      <c r="AN4406" s="4"/>
    </row>
    <row r="4407" spans="1:40" x14ac:dyDescent="0.2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90"/>
      <c r="AH4407" s="4"/>
      <c r="AI4407" s="4"/>
      <c r="AJ4407" s="90"/>
      <c r="AK4407" s="4"/>
      <c r="AL4407" s="4"/>
      <c r="AM4407" s="4"/>
      <c r="AN4407" s="4"/>
    </row>
    <row r="4408" spans="1:40" x14ac:dyDescent="0.2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90"/>
      <c r="AH4408" s="4"/>
      <c r="AI4408" s="4"/>
      <c r="AJ4408" s="90"/>
      <c r="AK4408" s="4"/>
      <c r="AL4408" s="4"/>
      <c r="AM4408" s="4"/>
      <c r="AN4408" s="4"/>
    </row>
    <row r="4409" spans="1:40" x14ac:dyDescent="0.2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90"/>
      <c r="AH4409" s="4"/>
      <c r="AI4409" s="4"/>
      <c r="AJ4409" s="90"/>
      <c r="AK4409" s="4"/>
      <c r="AL4409" s="4"/>
      <c r="AM4409" s="4"/>
      <c r="AN4409" s="4"/>
    </row>
    <row r="4410" spans="1:40" x14ac:dyDescent="0.2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90"/>
      <c r="AH4410" s="4"/>
      <c r="AI4410" s="4"/>
      <c r="AJ4410" s="90"/>
      <c r="AK4410" s="4"/>
      <c r="AL4410" s="4"/>
      <c r="AM4410" s="4"/>
      <c r="AN4410" s="4"/>
    </row>
    <row r="4411" spans="1:40" x14ac:dyDescent="0.2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90"/>
      <c r="AH4411" s="4"/>
      <c r="AI4411" s="4"/>
      <c r="AJ4411" s="90"/>
      <c r="AK4411" s="4"/>
      <c r="AL4411" s="4"/>
      <c r="AM4411" s="4"/>
      <c r="AN4411" s="4"/>
    </row>
    <row r="4412" spans="1:40" x14ac:dyDescent="0.2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90"/>
      <c r="AH4412" s="4"/>
      <c r="AI4412" s="4"/>
      <c r="AJ4412" s="90"/>
      <c r="AK4412" s="4"/>
      <c r="AL4412" s="4"/>
      <c r="AM4412" s="4"/>
      <c r="AN4412" s="4"/>
    </row>
    <row r="4413" spans="1:40" x14ac:dyDescent="0.2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90"/>
      <c r="AH4413" s="4"/>
      <c r="AI4413" s="4"/>
      <c r="AJ4413" s="90"/>
      <c r="AK4413" s="4"/>
      <c r="AL4413" s="4"/>
      <c r="AM4413" s="4"/>
      <c r="AN4413" s="4"/>
    </row>
    <row r="4414" spans="1:40" x14ac:dyDescent="0.2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90"/>
      <c r="AH4414" s="4"/>
      <c r="AI4414" s="4"/>
      <c r="AJ4414" s="90"/>
      <c r="AK4414" s="4"/>
      <c r="AL4414" s="4"/>
      <c r="AM4414" s="4"/>
      <c r="AN4414" s="4"/>
    </row>
    <row r="4415" spans="1:40" x14ac:dyDescent="0.2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90"/>
      <c r="AH4415" s="4"/>
      <c r="AI4415" s="4"/>
      <c r="AJ4415" s="90"/>
      <c r="AK4415" s="4"/>
      <c r="AL4415" s="4"/>
      <c r="AM4415" s="4"/>
      <c r="AN4415" s="4"/>
    </row>
    <row r="4416" spans="1:40" x14ac:dyDescent="0.2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90"/>
      <c r="AH4416" s="4"/>
      <c r="AI4416" s="4"/>
      <c r="AJ4416" s="90"/>
      <c r="AK4416" s="4"/>
      <c r="AL4416" s="4"/>
      <c r="AM4416" s="4"/>
      <c r="AN4416" s="4"/>
    </row>
    <row r="4417" spans="1:40" x14ac:dyDescent="0.2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90"/>
      <c r="AH4417" s="4"/>
      <c r="AI4417" s="4"/>
      <c r="AJ4417" s="90"/>
      <c r="AK4417" s="4"/>
      <c r="AL4417" s="4"/>
      <c r="AM4417" s="4"/>
      <c r="AN4417" s="4"/>
    </row>
    <row r="4418" spans="1:40" x14ac:dyDescent="0.2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90"/>
      <c r="AH4418" s="4"/>
      <c r="AI4418" s="4"/>
      <c r="AJ4418" s="90"/>
      <c r="AK4418" s="4"/>
      <c r="AL4418" s="4"/>
      <c r="AM4418" s="4"/>
      <c r="AN4418" s="4"/>
    </row>
    <row r="4419" spans="1:40" x14ac:dyDescent="0.2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90"/>
      <c r="AH4419" s="4"/>
      <c r="AI4419" s="4"/>
      <c r="AJ4419" s="90"/>
      <c r="AK4419" s="4"/>
      <c r="AL4419" s="4"/>
      <c r="AM4419" s="4"/>
      <c r="AN4419" s="4"/>
    </row>
    <row r="4420" spans="1:40" x14ac:dyDescent="0.2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90"/>
      <c r="AH4420" s="4"/>
      <c r="AI4420" s="4"/>
      <c r="AJ4420" s="90"/>
      <c r="AK4420" s="4"/>
      <c r="AL4420" s="4"/>
      <c r="AM4420" s="4"/>
      <c r="AN4420" s="4"/>
    </row>
    <row r="4421" spans="1:40" x14ac:dyDescent="0.2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90"/>
      <c r="AH4421" s="4"/>
      <c r="AI4421" s="4"/>
      <c r="AJ4421" s="90"/>
      <c r="AK4421" s="4"/>
      <c r="AL4421" s="4"/>
      <c r="AM4421" s="4"/>
      <c r="AN4421" s="4"/>
    </row>
    <row r="4422" spans="1:40" x14ac:dyDescent="0.2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90"/>
      <c r="AH4422" s="4"/>
      <c r="AI4422" s="4"/>
      <c r="AJ4422" s="90"/>
      <c r="AK4422" s="4"/>
      <c r="AL4422" s="4"/>
      <c r="AM4422" s="4"/>
      <c r="AN4422" s="4"/>
    </row>
    <row r="4423" spans="1:40" x14ac:dyDescent="0.2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90"/>
      <c r="AH4423" s="4"/>
      <c r="AI4423" s="4"/>
      <c r="AJ4423" s="90"/>
      <c r="AK4423" s="4"/>
      <c r="AL4423" s="4"/>
      <c r="AM4423" s="4"/>
      <c r="AN4423" s="4"/>
    </row>
    <row r="4424" spans="1:40" x14ac:dyDescent="0.2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90"/>
      <c r="AH4424" s="4"/>
      <c r="AI4424" s="4"/>
      <c r="AJ4424" s="90"/>
      <c r="AK4424" s="4"/>
      <c r="AL4424" s="4"/>
      <c r="AM4424" s="4"/>
      <c r="AN4424" s="4"/>
    </row>
    <row r="4425" spans="1:40" x14ac:dyDescent="0.2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90"/>
      <c r="AH4425" s="4"/>
      <c r="AI4425" s="4"/>
      <c r="AJ4425" s="90"/>
      <c r="AK4425" s="4"/>
      <c r="AL4425" s="4"/>
      <c r="AM4425" s="4"/>
      <c r="AN4425" s="4"/>
    </row>
    <row r="4426" spans="1:40" x14ac:dyDescent="0.2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90"/>
      <c r="AH4426" s="4"/>
      <c r="AI4426" s="4"/>
      <c r="AJ4426" s="90"/>
      <c r="AK4426" s="4"/>
      <c r="AL4426" s="4"/>
      <c r="AM4426" s="4"/>
      <c r="AN4426" s="4"/>
    </row>
    <row r="4427" spans="1:40" x14ac:dyDescent="0.2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90"/>
      <c r="AH4427" s="4"/>
      <c r="AI4427" s="4"/>
      <c r="AJ4427" s="90"/>
      <c r="AK4427" s="4"/>
      <c r="AL4427" s="4"/>
      <c r="AM4427" s="4"/>
      <c r="AN4427" s="4"/>
    </row>
    <row r="4428" spans="1:40" x14ac:dyDescent="0.2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90"/>
      <c r="AH4428" s="4"/>
      <c r="AI4428" s="4"/>
      <c r="AJ4428" s="90"/>
      <c r="AK4428" s="4"/>
      <c r="AL4428" s="4"/>
      <c r="AM4428" s="4"/>
      <c r="AN4428" s="4"/>
    </row>
    <row r="4429" spans="1:40" x14ac:dyDescent="0.2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90"/>
      <c r="AH4429" s="4"/>
      <c r="AI4429" s="4"/>
      <c r="AJ4429" s="90"/>
      <c r="AK4429" s="4"/>
      <c r="AL4429" s="4"/>
      <c r="AM4429" s="4"/>
      <c r="AN4429" s="4"/>
    </row>
    <row r="4430" spans="1:40" x14ac:dyDescent="0.2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90"/>
      <c r="AH4430" s="4"/>
      <c r="AI4430" s="4"/>
      <c r="AJ4430" s="90"/>
      <c r="AK4430" s="4"/>
      <c r="AL4430" s="4"/>
      <c r="AM4430" s="4"/>
      <c r="AN4430" s="4"/>
    </row>
    <row r="4431" spans="1:40" x14ac:dyDescent="0.2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90"/>
      <c r="AH4431" s="4"/>
      <c r="AI4431" s="4"/>
      <c r="AJ4431" s="90"/>
      <c r="AK4431" s="4"/>
      <c r="AL4431" s="4"/>
      <c r="AM4431" s="4"/>
      <c r="AN4431" s="4"/>
    </row>
    <row r="4432" spans="1:40" x14ac:dyDescent="0.2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90"/>
      <c r="AH4432" s="4"/>
      <c r="AI4432" s="4"/>
      <c r="AJ4432" s="90"/>
      <c r="AK4432" s="4"/>
      <c r="AL4432" s="4"/>
      <c r="AM4432" s="4"/>
      <c r="AN4432" s="4"/>
    </row>
    <row r="4433" spans="1:40" x14ac:dyDescent="0.2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90"/>
      <c r="AH4433" s="4"/>
      <c r="AI4433" s="4"/>
      <c r="AJ4433" s="90"/>
      <c r="AK4433" s="4"/>
      <c r="AL4433" s="4"/>
      <c r="AM4433" s="4"/>
      <c r="AN4433" s="4"/>
    </row>
    <row r="4434" spans="1:40" x14ac:dyDescent="0.2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90"/>
      <c r="AH4434" s="4"/>
      <c r="AI4434" s="4"/>
      <c r="AJ4434" s="90"/>
      <c r="AK4434" s="4"/>
      <c r="AL4434" s="4"/>
      <c r="AM4434" s="4"/>
      <c r="AN4434" s="4"/>
    </row>
    <row r="4435" spans="1:40" x14ac:dyDescent="0.2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90"/>
      <c r="AH4435" s="4"/>
      <c r="AI4435" s="4"/>
      <c r="AJ4435" s="90"/>
      <c r="AK4435" s="4"/>
      <c r="AL4435" s="4"/>
      <c r="AM4435" s="4"/>
      <c r="AN4435" s="4"/>
    </row>
    <row r="4436" spans="1:40" x14ac:dyDescent="0.2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90"/>
      <c r="AH4436" s="4"/>
      <c r="AI4436" s="4"/>
      <c r="AJ4436" s="90"/>
      <c r="AK4436" s="4"/>
      <c r="AL4436" s="4"/>
      <c r="AM4436" s="4"/>
      <c r="AN4436" s="4"/>
    </row>
    <row r="4437" spans="1:40" x14ac:dyDescent="0.2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90"/>
      <c r="AH4437" s="4"/>
      <c r="AI4437" s="4"/>
      <c r="AJ4437" s="90"/>
      <c r="AK4437" s="4"/>
      <c r="AL4437" s="4"/>
      <c r="AM4437" s="4"/>
      <c r="AN4437" s="4"/>
    </row>
    <row r="4438" spans="1:40" x14ac:dyDescent="0.2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90"/>
      <c r="AH4438" s="4"/>
      <c r="AI4438" s="4"/>
      <c r="AJ4438" s="90"/>
      <c r="AK4438" s="4"/>
      <c r="AL4438" s="4"/>
      <c r="AM4438" s="4"/>
      <c r="AN4438" s="4"/>
    </row>
    <row r="4439" spans="1:40" x14ac:dyDescent="0.2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90"/>
      <c r="AH4439" s="4"/>
      <c r="AI4439" s="4"/>
      <c r="AJ4439" s="90"/>
      <c r="AK4439" s="4"/>
      <c r="AL4439" s="4"/>
      <c r="AM4439" s="4"/>
      <c r="AN4439" s="4"/>
    </row>
    <row r="4440" spans="1:40" x14ac:dyDescent="0.2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90"/>
      <c r="AH4440" s="4"/>
      <c r="AI4440" s="4"/>
      <c r="AJ4440" s="90"/>
      <c r="AK4440" s="4"/>
      <c r="AL4440" s="4"/>
      <c r="AM4440" s="4"/>
      <c r="AN4440" s="4"/>
    </row>
    <row r="4441" spans="1:40" x14ac:dyDescent="0.2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90"/>
      <c r="AH4441" s="4"/>
      <c r="AI4441" s="4"/>
      <c r="AJ4441" s="90"/>
      <c r="AK4441" s="4"/>
      <c r="AL4441" s="4"/>
      <c r="AM4441" s="4"/>
      <c r="AN4441" s="4"/>
    </row>
    <row r="4442" spans="1:40" x14ac:dyDescent="0.2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90"/>
      <c r="AH4442" s="4"/>
      <c r="AI4442" s="4"/>
      <c r="AJ4442" s="90"/>
      <c r="AK4442" s="4"/>
      <c r="AL4442" s="4"/>
      <c r="AM4442" s="4"/>
      <c r="AN4442" s="4"/>
    </row>
    <row r="4443" spans="1:40" x14ac:dyDescent="0.2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90"/>
      <c r="AH4443" s="4"/>
      <c r="AI4443" s="4"/>
      <c r="AJ4443" s="90"/>
      <c r="AK4443" s="4"/>
      <c r="AL4443" s="4"/>
      <c r="AM4443" s="4"/>
      <c r="AN4443" s="4"/>
    </row>
    <row r="4444" spans="1:40" x14ac:dyDescent="0.2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90"/>
      <c r="AH4444" s="4"/>
      <c r="AI4444" s="4"/>
      <c r="AJ4444" s="90"/>
      <c r="AK4444" s="4"/>
      <c r="AL4444" s="4"/>
      <c r="AM4444" s="4"/>
      <c r="AN4444" s="4"/>
    </row>
    <row r="4445" spans="1:40" x14ac:dyDescent="0.2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90"/>
      <c r="AH4445" s="4"/>
      <c r="AI4445" s="4"/>
      <c r="AJ4445" s="90"/>
      <c r="AK4445" s="4"/>
      <c r="AL4445" s="4"/>
      <c r="AM4445" s="4"/>
      <c r="AN4445" s="4"/>
    </row>
    <row r="4446" spans="1:40" x14ac:dyDescent="0.2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90"/>
      <c r="AH4446" s="4"/>
      <c r="AI4446" s="4"/>
      <c r="AJ4446" s="90"/>
      <c r="AK4446" s="4"/>
      <c r="AL4446" s="4"/>
      <c r="AM4446" s="4"/>
      <c r="AN4446" s="4"/>
    </row>
    <row r="4447" spans="1:40" x14ac:dyDescent="0.2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90"/>
      <c r="AH4447" s="4"/>
      <c r="AI4447" s="4"/>
      <c r="AJ4447" s="90"/>
      <c r="AK4447" s="4"/>
      <c r="AL4447" s="4"/>
      <c r="AM4447" s="4"/>
      <c r="AN4447" s="4"/>
    </row>
    <row r="4448" spans="1:40" x14ac:dyDescent="0.2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90"/>
      <c r="AH4448" s="4"/>
      <c r="AI4448" s="4"/>
      <c r="AJ4448" s="90"/>
      <c r="AK4448" s="4"/>
      <c r="AL4448" s="4"/>
      <c r="AM4448" s="4"/>
      <c r="AN4448" s="4"/>
    </row>
    <row r="4449" spans="1:40" x14ac:dyDescent="0.2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90"/>
      <c r="AH4449" s="4"/>
      <c r="AI4449" s="4"/>
      <c r="AJ4449" s="90"/>
      <c r="AK4449" s="4"/>
      <c r="AL4449" s="4"/>
      <c r="AM4449" s="4"/>
      <c r="AN4449" s="4"/>
    </row>
    <row r="4450" spans="1:40" x14ac:dyDescent="0.2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90"/>
      <c r="AH4450" s="4"/>
      <c r="AI4450" s="4"/>
      <c r="AJ4450" s="90"/>
      <c r="AK4450" s="4"/>
      <c r="AL4450" s="4"/>
      <c r="AM4450" s="4"/>
      <c r="AN4450" s="4"/>
    </row>
    <row r="4451" spans="1:40" x14ac:dyDescent="0.2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90"/>
      <c r="AH4451" s="4"/>
      <c r="AI4451" s="4"/>
      <c r="AJ4451" s="90"/>
      <c r="AK4451" s="4"/>
      <c r="AL4451" s="4"/>
      <c r="AM4451" s="4"/>
      <c r="AN4451" s="4"/>
    </row>
    <row r="4452" spans="1:40" x14ac:dyDescent="0.2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90"/>
      <c r="AH4452" s="4"/>
      <c r="AI4452" s="4"/>
      <c r="AJ4452" s="90"/>
      <c r="AK4452" s="4"/>
      <c r="AL4452" s="4"/>
      <c r="AM4452" s="4"/>
      <c r="AN4452" s="4"/>
    </row>
    <row r="4453" spans="1:40" x14ac:dyDescent="0.2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90"/>
      <c r="AH4453" s="4"/>
      <c r="AI4453" s="4"/>
      <c r="AJ4453" s="90"/>
      <c r="AK4453" s="4"/>
      <c r="AL4453" s="4"/>
      <c r="AM4453" s="4"/>
      <c r="AN4453" s="4"/>
    </row>
    <row r="4454" spans="1:40" x14ac:dyDescent="0.2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90"/>
      <c r="AH4454" s="4"/>
      <c r="AI4454" s="4"/>
      <c r="AJ4454" s="90"/>
      <c r="AK4454" s="4"/>
      <c r="AL4454" s="4"/>
      <c r="AM4454" s="4"/>
      <c r="AN4454" s="4"/>
    </row>
    <row r="4455" spans="1:40" x14ac:dyDescent="0.2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90"/>
      <c r="AH4455" s="4"/>
      <c r="AI4455" s="4"/>
      <c r="AJ4455" s="90"/>
      <c r="AK4455" s="4"/>
      <c r="AL4455" s="4"/>
      <c r="AM4455" s="4"/>
      <c r="AN4455" s="4"/>
    </row>
    <row r="4456" spans="1:40" x14ac:dyDescent="0.2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90"/>
      <c r="AH4456" s="4"/>
      <c r="AI4456" s="4"/>
      <c r="AJ4456" s="90"/>
      <c r="AK4456" s="4"/>
      <c r="AL4456" s="4"/>
      <c r="AM4456" s="4"/>
      <c r="AN4456" s="4"/>
    </row>
    <row r="4457" spans="1:40" x14ac:dyDescent="0.2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90"/>
      <c r="AH4457" s="4"/>
      <c r="AI4457" s="4"/>
      <c r="AJ4457" s="90"/>
      <c r="AK4457" s="4"/>
      <c r="AL4457" s="4"/>
      <c r="AM4457" s="4"/>
      <c r="AN4457" s="4"/>
    </row>
    <row r="4458" spans="1:40" x14ac:dyDescent="0.2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90"/>
      <c r="AH4458" s="4"/>
      <c r="AI4458" s="4"/>
      <c r="AJ4458" s="90"/>
      <c r="AK4458" s="4"/>
      <c r="AL4458" s="4"/>
      <c r="AM4458" s="4"/>
      <c r="AN4458" s="4"/>
    </row>
    <row r="4459" spans="1:40" x14ac:dyDescent="0.2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90"/>
      <c r="AH4459" s="4"/>
      <c r="AI4459" s="4"/>
      <c r="AJ4459" s="90"/>
      <c r="AK4459" s="4"/>
      <c r="AL4459" s="4"/>
      <c r="AM4459" s="4"/>
      <c r="AN4459" s="4"/>
    </row>
    <row r="4460" spans="1:40" x14ac:dyDescent="0.2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90"/>
      <c r="AH4460" s="4"/>
      <c r="AI4460" s="4"/>
      <c r="AJ4460" s="90"/>
      <c r="AK4460" s="4"/>
      <c r="AL4460" s="4"/>
      <c r="AM4460" s="4"/>
      <c r="AN4460" s="4"/>
    </row>
    <row r="4461" spans="1:40" x14ac:dyDescent="0.2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90"/>
      <c r="AH4461" s="4"/>
      <c r="AI4461" s="4"/>
      <c r="AJ4461" s="90"/>
      <c r="AK4461" s="4"/>
      <c r="AL4461" s="4"/>
      <c r="AM4461" s="4"/>
      <c r="AN4461" s="4"/>
    </row>
    <row r="4462" spans="1:40" x14ac:dyDescent="0.2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90"/>
      <c r="AH4462" s="4"/>
      <c r="AI4462" s="4"/>
      <c r="AJ4462" s="90"/>
      <c r="AK4462" s="4"/>
      <c r="AL4462" s="4"/>
      <c r="AM4462" s="4"/>
      <c r="AN4462" s="4"/>
    </row>
    <row r="4463" spans="1:40" x14ac:dyDescent="0.2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90"/>
      <c r="AH4463" s="4"/>
      <c r="AI4463" s="4"/>
      <c r="AJ4463" s="90"/>
      <c r="AK4463" s="4"/>
      <c r="AL4463" s="4"/>
      <c r="AM4463" s="4"/>
      <c r="AN4463" s="4"/>
    </row>
    <row r="4464" spans="1:40" x14ac:dyDescent="0.2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90"/>
      <c r="AH4464" s="4"/>
      <c r="AI4464" s="4"/>
      <c r="AJ4464" s="90"/>
      <c r="AK4464" s="4"/>
      <c r="AL4464" s="4"/>
      <c r="AM4464" s="4"/>
      <c r="AN4464" s="4"/>
    </row>
    <row r="4465" spans="1:40" x14ac:dyDescent="0.2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90"/>
      <c r="AH4465" s="4"/>
      <c r="AI4465" s="4"/>
      <c r="AJ4465" s="90"/>
      <c r="AK4465" s="4"/>
      <c r="AL4465" s="4"/>
      <c r="AM4465" s="4"/>
      <c r="AN4465" s="4"/>
    </row>
    <row r="4466" spans="1:40" x14ac:dyDescent="0.2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90"/>
      <c r="AH4466" s="4"/>
      <c r="AI4466" s="4"/>
      <c r="AJ4466" s="90"/>
      <c r="AK4466" s="4"/>
      <c r="AL4466" s="4"/>
      <c r="AM4466" s="4"/>
      <c r="AN4466" s="4"/>
    </row>
    <row r="4467" spans="1:40" x14ac:dyDescent="0.2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90"/>
      <c r="AH4467" s="4"/>
      <c r="AI4467" s="4"/>
      <c r="AJ4467" s="90"/>
      <c r="AK4467" s="4"/>
      <c r="AL4467" s="4"/>
      <c r="AM4467" s="4"/>
      <c r="AN4467" s="4"/>
    </row>
    <row r="4468" spans="1:40" x14ac:dyDescent="0.2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90"/>
      <c r="AH4468" s="4"/>
      <c r="AI4468" s="4"/>
      <c r="AJ4468" s="90"/>
      <c r="AK4468" s="4"/>
      <c r="AL4468" s="4"/>
      <c r="AM4468" s="4"/>
      <c r="AN4468" s="4"/>
    </row>
    <row r="4469" spans="1:40" x14ac:dyDescent="0.2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90"/>
      <c r="AH4469" s="4"/>
      <c r="AI4469" s="4"/>
      <c r="AJ4469" s="90"/>
      <c r="AK4469" s="4"/>
      <c r="AL4469" s="4"/>
      <c r="AM4469" s="4"/>
      <c r="AN4469" s="4"/>
    </row>
    <row r="4470" spans="1:40" x14ac:dyDescent="0.2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90"/>
      <c r="AH4470" s="4"/>
      <c r="AI4470" s="4"/>
      <c r="AJ4470" s="90"/>
      <c r="AK4470" s="4"/>
      <c r="AL4470" s="4"/>
      <c r="AM4470" s="4"/>
      <c r="AN4470" s="4"/>
    </row>
    <row r="4471" spans="1:40" x14ac:dyDescent="0.2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90"/>
      <c r="AH4471" s="4"/>
      <c r="AI4471" s="4"/>
      <c r="AJ4471" s="90"/>
      <c r="AK4471" s="4"/>
      <c r="AL4471" s="4"/>
      <c r="AM4471" s="4"/>
      <c r="AN4471" s="4"/>
    </row>
    <row r="4472" spans="1:40" x14ac:dyDescent="0.2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90"/>
      <c r="AH4472" s="4"/>
      <c r="AI4472" s="4"/>
      <c r="AJ4472" s="90"/>
      <c r="AK4472" s="4"/>
      <c r="AL4472" s="4"/>
      <c r="AM4472" s="4"/>
      <c r="AN4472" s="4"/>
    </row>
    <row r="4473" spans="1:40" x14ac:dyDescent="0.2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90"/>
      <c r="AH4473" s="4"/>
      <c r="AI4473" s="4"/>
      <c r="AJ4473" s="90"/>
      <c r="AK4473" s="4"/>
      <c r="AL4473" s="4"/>
      <c r="AM4473" s="4"/>
      <c r="AN4473" s="4"/>
    </row>
    <row r="4474" spans="1:40" x14ac:dyDescent="0.2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90"/>
      <c r="AH4474" s="4"/>
      <c r="AI4474" s="4"/>
      <c r="AJ4474" s="90"/>
      <c r="AK4474" s="4"/>
      <c r="AL4474" s="4"/>
      <c r="AM4474" s="4"/>
      <c r="AN4474" s="4"/>
    </row>
    <row r="4475" spans="1:40" x14ac:dyDescent="0.2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90"/>
      <c r="AH4475" s="4"/>
      <c r="AI4475" s="4"/>
      <c r="AJ4475" s="90"/>
      <c r="AK4475" s="4"/>
      <c r="AL4475" s="4"/>
      <c r="AM4475" s="4"/>
      <c r="AN4475" s="4"/>
    </row>
    <row r="4476" spans="1:40" x14ac:dyDescent="0.2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90"/>
      <c r="AH4476" s="4"/>
      <c r="AI4476" s="4"/>
      <c r="AJ4476" s="90"/>
      <c r="AK4476" s="4"/>
      <c r="AL4476" s="4"/>
      <c r="AM4476" s="4"/>
      <c r="AN4476" s="4"/>
    </row>
    <row r="4477" spans="1:40" x14ac:dyDescent="0.2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90"/>
      <c r="AH4477" s="4"/>
      <c r="AI4477" s="4"/>
      <c r="AJ4477" s="90"/>
      <c r="AK4477" s="4"/>
      <c r="AL4477" s="4"/>
      <c r="AM4477" s="4"/>
      <c r="AN4477" s="4"/>
    </row>
    <row r="4478" spans="1:40" x14ac:dyDescent="0.2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90"/>
      <c r="AH4478" s="4"/>
      <c r="AI4478" s="4"/>
      <c r="AJ4478" s="90"/>
      <c r="AK4478" s="4"/>
      <c r="AL4478" s="4"/>
      <c r="AM4478" s="4"/>
      <c r="AN4478" s="4"/>
    </row>
    <row r="4479" spans="1:40" x14ac:dyDescent="0.2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90"/>
      <c r="AH4479" s="4"/>
      <c r="AI4479" s="4"/>
      <c r="AJ4479" s="90"/>
      <c r="AK4479" s="4"/>
      <c r="AL4479" s="4"/>
      <c r="AM4479" s="4"/>
      <c r="AN4479" s="4"/>
    </row>
    <row r="4480" spans="1:40" x14ac:dyDescent="0.2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90"/>
      <c r="AH4480" s="4"/>
      <c r="AI4480" s="4"/>
      <c r="AJ4480" s="90"/>
      <c r="AK4480" s="4"/>
      <c r="AL4480" s="4"/>
      <c r="AM4480" s="4"/>
      <c r="AN4480" s="4"/>
    </row>
    <row r="4481" spans="1:40" x14ac:dyDescent="0.2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90"/>
      <c r="AH4481" s="4"/>
      <c r="AI4481" s="4"/>
      <c r="AJ4481" s="90"/>
      <c r="AK4481" s="4"/>
      <c r="AL4481" s="4"/>
      <c r="AM4481" s="4"/>
      <c r="AN4481" s="4"/>
    </row>
    <row r="4482" spans="1:40" x14ac:dyDescent="0.2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90"/>
      <c r="AH4482" s="4"/>
      <c r="AI4482" s="4"/>
      <c r="AJ4482" s="90"/>
      <c r="AK4482" s="4"/>
      <c r="AL4482" s="4"/>
      <c r="AM4482" s="4"/>
      <c r="AN4482" s="4"/>
    </row>
    <row r="4483" spans="1:40" x14ac:dyDescent="0.2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90"/>
      <c r="AH4483" s="4"/>
      <c r="AI4483" s="4"/>
      <c r="AJ4483" s="90"/>
      <c r="AK4483" s="4"/>
      <c r="AL4483" s="4"/>
      <c r="AM4483" s="4"/>
      <c r="AN4483" s="4"/>
    </row>
    <row r="4484" spans="1:40" x14ac:dyDescent="0.2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90"/>
      <c r="AH4484" s="4"/>
      <c r="AI4484" s="4"/>
      <c r="AJ4484" s="90"/>
      <c r="AK4484" s="4"/>
      <c r="AL4484" s="4"/>
      <c r="AM4484" s="4"/>
      <c r="AN4484" s="4"/>
    </row>
    <row r="4485" spans="1:40" x14ac:dyDescent="0.2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90"/>
      <c r="AH4485" s="4"/>
      <c r="AI4485" s="4"/>
      <c r="AJ4485" s="90"/>
      <c r="AK4485" s="4"/>
      <c r="AL4485" s="4"/>
      <c r="AM4485" s="4"/>
      <c r="AN4485" s="4"/>
    </row>
    <row r="4486" spans="1:40" x14ac:dyDescent="0.2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90"/>
      <c r="AH4486" s="4"/>
      <c r="AI4486" s="4"/>
      <c r="AJ4486" s="90"/>
      <c r="AK4486" s="4"/>
      <c r="AL4486" s="4"/>
      <c r="AM4486" s="4"/>
      <c r="AN4486" s="4"/>
    </row>
    <row r="4487" spans="1:40" x14ac:dyDescent="0.2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90"/>
      <c r="AH4487" s="4"/>
      <c r="AI4487" s="4"/>
      <c r="AJ4487" s="90"/>
      <c r="AK4487" s="4"/>
      <c r="AL4487" s="4"/>
      <c r="AM4487" s="4"/>
      <c r="AN4487" s="4"/>
    </row>
    <row r="4488" spans="1:40" x14ac:dyDescent="0.2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90"/>
      <c r="AH4488" s="4"/>
      <c r="AI4488" s="4"/>
      <c r="AJ4488" s="90"/>
      <c r="AK4488" s="4"/>
      <c r="AL4488" s="4"/>
      <c r="AM4488" s="4"/>
      <c r="AN4488" s="4"/>
    </row>
    <row r="4489" spans="1:40" x14ac:dyDescent="0.2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90"/>
      <c r="AH4489" s="4"/>
      <c r="AI4489" s="4"/>
      <c r="AJ4489" s="90"/>
      <c r="AK4489" s="4"/>
      <c r="AL4489" s="4"/>
      <c r="AM4489" s="4"/>
      <c r="AN4489" s="4"/>
    </row>
    <row r="4490" spans="1:40" x14ac:dyDescent="0.2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90"/>
      <c r="AH4490" s="4"/>
      <c r="AI4490" s="4"/>
      <c r="AJ4490" s="90"/>
      <c r="AK4490" s="4"/>
      <c r="AL4490" s="4"/>
      <c r="AM4490" s="4"/>
      <c r="AN4490" s="4"/>
    </row>
    <row r="4491" spans="1:40" x14ac:dyDescent="0.2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90"/>
      <c r="AH4491" s="4"/>
      <c r="AI4491" s="4"/>
      <c r="AJ4491" s="90"/>
      <c r="AK4491" s="4"/>
      <c r="AL4491" s="4"/>
      <c r="AM4491" s="4"/>
      <c r="AN4491" s="4"/>
    </row>
    <row r="4492" spans="1:40" x14ac:dyDescent="0.2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90"/>
      <c r="AH4492" s="4"/>
      <c r="AI4492" s="4"/>
      <c r="AJ4492" s="90"/>
      <c r="AK4492" s="4"/>
      <c r="AL4492" s="4"/>
      <c r="AM4492" s="4"/>
      <c r="AN4492" s="4"/>
    </row>
    <row r="4493" spans="1:40" x14ac:dyDescent="0.2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90"/>
      <c r="AH4493" s="4"/>
      <c r="AI4493" s="4"/>
      <c r="AJ4493" s="90"/>
      <c r="AK4493" s="4"/>
      <c r="AL4493" s="4"/>
      <c r="AM4493" s="4"/>
      <c r="AN4493" s="4"/>
    </row>
    <row r="4494" spans="1:40" x14ac:dyDescent="0.2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90"/>
      <c r="AH4494" s="4"/>
      <c r="AI4494" s="4"/>
      <c r="AJ4494" s="90"/>
      <c r="AK4494" s="4"/>
      <c r="AL4494" s="4"/>
      <c r="AM4494" s="4"/>
      <c r="AN4494" s="4"/>
    </row>
    <row r="4495" spans="1:40" x14ac:dyDescent="0.2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90"/>
      <c r="AH4495" s="4"/>
      <c r="AI4495" s="4"/>
      <c r="AJ4495" s="90"/>
      <c r="AK4495" s="4"/>
      <c r="AL4495" s="4"/>
      <c r="AM4495" s="4"/>
      <c r="AN4495" s="4"/>
    </row>
    <row r="4496" spans="1:40" x14ac:dyDescent="0.2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90"/>
      <c r="AH4496" s="4"/>
      <c r="AI4496" s="4"/>
      <c r="AJ4496" s="90"/>
      <c r="AK4496" s="4"/>
      <c r="AL4496" s="4"/>
      <c r="AM4496" s="4"/>
      <c r="AN4496" s="4"/>
    </row>
    <row r="4497" spans="1:40" x14ac:dyDescent="0.2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90"/>
      <c r="AH4497" s="4"/>
      <c r="AI4497" s="4"/>
      <c r="AJ4497" s="90"/>
      <c r="AK4497" s="4"/>
      <c r="AL4497" s="4"/>
      <c r="AM4497" s="4"/>
      <c r="AN4497" s="4"/>
    </row>
    <row r="4498" spans="1:40" x14ac:dyDescent="0.2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90"/>
      <c r="AH4498" s="4"/>
      <c r="AI4498" s="4"/>
      <c r="AJ4498" s="90"/>
      <c r="AK4498" s="4"/>
      <c r="AL4498" s="4"/>
      <c r="AM4498" s="4"/>
      <c r="AN4498" s="4"/>
    </row>
    <row r="4499" spans="1:40" x14ac:dyDescent="0.2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90"/>
      <c r="AH4499" s="4"/>
      <c r="AI4499" s="4"/>
      <c r="AJ4499" s="90"/>
      <c r="AK4499" s="4"/>
      <c r="AL4499" s="4"/>
      <c r="AM4499" s="4"/>
      <c r="AN4499" s="4"/>
    </row>
    <row r="4500" spans="1:40" x14ac:dyDescent="0.2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90"/>
      <c r="AH4500" s="4"/>
      <c r="AI4500" s="4"/>
      <c r="AJ4500" s="90"/>
      <c r="AK4500" s="4"/>
      <c r="AL4500" s="4"/>
      <c r="AM4500" s="4"/>
      <c r="AN4500" s="4"/>
    </row>
    <row r="4501" spans="1:40" x14ac:dyDescent="0.2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90"/>
      <c r="AH4501" s="4"/>
      <c r="AI4501" s="4"/>
      <c r="AJ4501" s="90"/>
      <c r="AK4501" s="4"/>
      <c r="AL4501" s="4"/>
      <c r="AM4501" s="4"/>
      <c r="AN4501" s="4"/>
    </row>
    <row r="4502" spans="1:40" x14ac:dyDescent="0.2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90"/>
      <c r="AH4502" s="4"/>
      <c r="AI4502" s="4"/>
      <c r="AJ4502" s="90"/>
      <c r="AK4502" s="4"/>
      <c r="AL4502" s="4"/>
      <c r="AM4502" s="4"/>
      <c r="AN4502" s="4"/>
    </row>
    <row r="4503" spans="1:40" x14ac:dyDescent="0.2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90"/>
      <c r="AH4503" s="4"/>
      <c r="AI4503" s="4"/>
      <c r="AJ4503" s="90"/>
      <c r="AK4503" s="4"/>
      <c r="AL4503" s="4"/>
      <c r="AM4503" s="4"/>
      <c r="AN4503" s="4"/>
    </row>
    <row r="4504" spans="1:40" x14ac:dyDescent="0.2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90"/>
      <c r="AH4504" s="4"/>
      <c r="AI4504" s="4"/>
      <c r="AJ4504" s="90"/>
      <c r="AK4504" s="4"/>
      <c r="AL4504" s="4"/>
      <c r="AM4504" s="4"/>
      <c r="AN4504" s="4"/>
    </row>
    <row r="4505" spans="1:40" x14ac:dyDescent="0.2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90"/>
      <c r="AH4505" s="4"/>
      <c r="AI4505" s="4"/>
      <c r="AJ4505" s="90"/>
      <c r="AK4505" s="4"/>
      <c r="AL4505" s="4"/>
      <c r="AM4505" s="4"/>
      <c r="AN4505" s="4"/>
    </row>
    <row r="4506" spans="1:40" x14ac:dyDescent="0.2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90"/>
      <c r="AH4506" s="4"/>
      <c r="AI4506" s="4"/>
      <c r="AJ4506" s="90"/>
      <c r="AK4506" s="4"/>
      <c r="AL4506" s="4"/>
      <c r="AM4506" s="4"/>
      <c r="AN4506" s="4"/>
    </row>
    <row r="4507" spans="1:40" x14ac:dyDescent="0.2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90"/>
      <c r="AH4507" s="4"/>
      <c r="AI4507" s="4"/>
      <c r="AJ4507" s="90"/>
      <c r="AK4507" s="4"/>
      <c r="AL4507" s="4"/>
      <c r="AM4507" s="4"/>
      <c r="AN4507" s="4"/>
    </row>
    <row r="4508" spans="1:40" x14ac:dyDescent="0.2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90"/>
      <c r="AH4508" s="4"/>
      <c r="AI4508" s="4"/>
      <c r="AJ4508" s="90"/>
      <c r="AK4508" s="4"/>
      <c r="AL4508" s="4"/>
      <c r="AM4508" s="4"/>
      <c r="AN4508" s="4"/>
    </row>
    <row r="4509" spans="1:40" x14ac:dyDescent="0.2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90"/>
      <c r="AH4509" s="4"/>
      <c r="AI4509" s="4"/>
      <c r="AJ4509" s="90"/>
      <c r="AK4509" s="4"/>
      <c r="AL4509" s="4"/>
      <c r="AM4509" s="4"/>
      <c r="AN4509" s="4"/>
    </row>
    <row r="4510" spans="1:40" x14ac:dyDescent="0.2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90"/>
      <c r="AH4510" s="4"/>
      <c r="AI4510" s="4"/>
      <c r="AJ4510" s="90"/>
      <c r="AK4510" s="4"/>
      <c r="AL4510" s="4"/>
      <c r="AM4510" s="4"/>
      <c r="AN4510" s="4"/>
    </row>
    <row r="4511" spans="1:40" x14ac:dyDescent="0.2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90"/>
      <c r="AH4511" s="4"/>
      <c r="AI4511" s="4"/>
      <c r="AJ4511" s="90"/>
      <c r="AK4511" s="4"/>
      <c r="AL4511" s="4"/>
      <c r="AM4511" s="4"/>
      <c r="AN4511" s="4"/>
    </row>
    <row r="4512" spans="1:40" x14ac:dyDescent="0.2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90"/>
      <c r="AH4512" s="4"/>
      <c r="AI4512" s="4"/>
      <c r="AJ4512" s="90"/>
      <c r="AK4512" s="4"/>
      <c r="AL4512" s="4"/>
      <c r="AM4512" s="4"/>
      <c r="AN4512" s="4"/>
    </row>
    <row r="4513" spans="1:40" x14ac:dyDescent="0.2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90"/>
      <c r="AH4513" s="4"/>
      <c r="AI4513" s="4"/>
      <c r="AJ4513" s="90"/>
      <c r="AK4513" s="4"/>
      <c r="AL4513" s="4"/>
      <c r="AM4513" s="4"/>
      <c r="AN4513" s="4"/>
    </row>
    <row r="4514" spans="1:40" x14ac:dyDescent="0.2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90"/>
      <c r="AH4514" s="4"/>
      <c r="AI4514" s="4"/>
      <c r="AJ4514" s="90"/>
      <c r="AK4514" s="4"/>
      <c r="AL4514" s="4"/>
      <c r="AM4514" s="4"/>
      <c r="AN4514" s="4"/>
    </row>
    <row r="4515" spans="1:40" x14ac:dyDescent="0.2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90"/>
      <c r="AH4515" s="4"/>
      <c r="AI4515" s="4"/>
      <c r="AJ4515" s="90"/>
      <c r="AK4515" s="4"/>
      <c r="AL4515" s="4"/>
      <c r="AM4515" s="4"/>
      <c r="AN4515" s="4"/>
    </row>
    <row r="4516" spans="1:40" x14ac:dyDescent="0.2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90"/>
      <c r="AH4516" s="4"/>
      <c r="AI4516" s="4"/>
      <c r="AJ4516" s="90"/>
      <c r="AK4516" s="4"/>
      <c r="AL4516" s="4"/>
      <c r="AM4516" s="4"/>
      <c r="AN4516" s="4"/>
    </row>
    <row r="4517" spans="1:40" x14ac:dyDescent="0.2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90"/>
      <c r="AH4517" s="4"/>
      <c r="AI4517" s="4"/>
      <c r="AJ4517" s="90"/>
      <c r="AK4517" s="4"/>
      <c r="AL4517" s="4"/>
      <c r="AM4517" s="4"/>
      <c r="AN4517" s="4"/>
    </row>
    <row r="4518" spans="1:40" x14ac:dyDescent="0.2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90"/>
      <c r="AH4518" s="4"/>
      <c r="AI4518" s="4"/>
      <c r="AJ4518" s="90"/>
      <c r="AK4518" s="4"/>
      <c r="AL4518" s="4"/>
      <c r="AM4518" s="4"/>
      <c r="AN4518" s="4"/>
    </row>
    <row r="4519" spans="1:40" x14ac:dyDescent="0.2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90"/>
      <c r="AH4519" s="4"/>
      <c r="AI4519" s="4"/>
      <c r="AJ4519" s="90"/>
      <c r="AK4519" s="4"/>
      <c r="AL4519" s="4"/>
      <c r="AM4519" s="4"/>
      <c r="AN4519" s="4"/>
    </row>
    <row r="4520" spans="1:40" x14ac:dyDescent="0.2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90"/>
      <c r="AH4520" s="4"/>
      <c r="AI4520" s="4"/>
      <c r="AJ4520" s="90"/>
      <c r="AK4520" s="4"/>
      <c r="AL4520" s="4"/>
      <c r="AM4520" s="4"/>
      <c r="AN4520" s="4"/>
    </row>
    <row r="4521" spans="1:40" x14ac:dyDescent="0.2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90"/>
      <c r="AH4521" s="4"/>
      <c r="AI4521" s="4"/>
      <c r="AJ4521" s="90"/>
      <c r="AK4521" s="4"/>
      <c r="AL4521" s="4"/>
      <c r="AM4521" s="4"/>
      <c r="AN4521" s="4"/>
    </row>
    <row r="4522" spans="1:40" x14ac:dyDescent="0.2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90"/>
      <c r="AH4522" s="4"/>
      <c r="AI4522" s="4"/>
      <c r="AJ4522" s="90"/>
      <c r="AK4522" s="4"/>
      <c r="AL4522" s="4"/>
      <c r="AM4522" s="4"/>
      <c r="AN4522" s="4"/>
    </row>
    <row r="4523" spans="1:40" x14ac:dyDescent="0.2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90"/>
      <c r="AH4523" s="4"/>
      <c r="AI4523" s="4"/>
      <c r="AJ4523" s="90"/>
      <c r="AK4523" s="4"/>
      <c r="AL4523" s="4"/>
      <c r="AM4523" s="4"/>
      <c r="AN4523" s="4"/>
    </row>
    <row r="4524" spans="1:40" x14ac:dyDescent="0.2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90"/>
      <c r="AH4524" s="4"/>
      <c r="AI4524" s="4"/>
      <c r="AJ4524" s="90"/>
      <c r="AK4524" s="4"/>
      <c r="AL4524" s="4"/>
      <c r="AM4524" s="4"/>
      <c r="AN4524" s="4"/>
    </row>
    <row r="4525" spans="1:40" x14ac:dyDescent="0.2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90"/>
      <c r="AH4525" s="4"/>
      <c r="AI4525" s="4"/>
      <c r="AJ4525" s="90"/>
      <c r="AK4525" s="4"/>
      <c r="AL4525" s="4"/>
      <c r="AM4525" s="4"/>
      <c r="AN4525" s="4"/>
    </row>
    <row r="4526" spans="1:40" x14ac:dyDescent="0.2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90"/>
      <c r="AH4526" s="4"/>
      <c r="AI4526" s="4"/>
      <c r="AJ4526" s="90"/>
      <c r="AK4526" s="4"/>
      <c r="AL4526" s="4"/>
      <c r="AM4526" s="4"/>
      <c r="AN4526" s="4"/>
    </row>
    <row r="4527" spans="1:40" x14ac:dyDescent="0.2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90"/>
      <c r="AH4527" s="4"/>
      <c r="AI4527" s="4"/>
      <c r="AJ4527" s="90"/>
      <c r="AK4527" s="4"/>
      <c r="AL4527" s="4"/>
      <c r="AM4527" s="4"/>
      <c r="AN4527" s="4"/>
    </row>
    <row r="4528" spans="1:40" x14ac:dyDescent="0.2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90"/>
      <c r="AH4528" s="4"/>
      <c r="AI4528" s="4"/>
      <c r="AJ4528" s="90"/>
      <c r="AK4528" s="4"/>
      <c r="AL4528" s="4"/>
      <c r="AM4528" s="4"/>
      <c r="AN4528" s="4"/>
    </row>
    <row r="4529" spans="1:40" x14ac:dyDescent="0.2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90"/>
      <c r="AH4529" s="4"/>
      <c r="AI4529" s="4"/>
      <c r="AJ4529" s="90"/>
      <c r="AK4529" s="4"/>
      <c r="AL4529" s="4"/>
      <c r="AM4529" s="4"/>
      <c r="AN4529" s="4"/>
    </row>
    <row r="4530" spans="1:40" x14ac:dyDescent="0.2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90"/>
      <c r="AH4530" s="4"/>
      <c r="AI4530" s="4"/>
      <c r="AJ4530" s="90"/>
      <c r="AK4530" s="4"/>
      <c r="AL4530" s="4"/>
      <c r="AM4530" s="4"/>
      <c r="AN4530" s="4"/>
    </row>
    <row r="4531" spans="1:40" x14ac:dyDescent="0.2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90"/>
      <c r="AH4531" s="4"/>
      <c r="AI4531" s="4"/>
      <c r="AJ4531" s="90"/>
      <c r="AK4531" s="4"/>
      <c r="AL4531" s="4"/>
      <c r="AM4531" s="4"/>
      <c r="AN4531" s="4"/>
    </row>
    <row r="4532" spans="1:40" x14ac:dyDescent="0.2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90"/>
      <c r="AH4532" s="4"/>
      <c r="AI4532" s="4"/>
      <c r="AJ4532" s="90"/>
      <c r="AK4532" s="4"/>
      <c r="AL4532" s="4"/>
      <c r="AM4532" s="4"/>
      <c r="AN4532" s="4"/>
    </row>
    <row r="4533" spans="1:40" x14ac:dyDescent="0.2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90"/>
      <c r="AH4533" s="4"/>
      <c r="AI4533" s="4"/>
      <c r="AJ4533" s="90"/>
      <c r="AK4533" s="4"/>
      <c r="AL4533" s="4"/>
      <c r="AM4533" s="4"/>
      <c r="AN4533" s="4"/>
    </row>
    <row r="4534" spans="1:40" x14ac:dyDescent="0.2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90"/>
      <c r="AH4534" s="4"/>
      <c r="AI4534" s="4"/>
      <c r="AJ4534" s="90"/>
      <c r="AK4534" s="4"/>
      <c r="AL4534" s="4"/>
      <c r="AM4534" s="4"/>
      <c r="AN4534" s="4"/>
    </row>
    <row r="4535" spans="1:40" x14ac:dyDescent="0.2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90"/>
      <c r="AH4535" s="4"/>
      <c r="AI4535" s="4"/>
      <c r="AJ4535" s="90"/>
      <c r="AK4535" s="4"/>
      <c r="AL4535" s="4"/>
      <c r="AM4535" s="4"/>
      <c r="AN4535" s="4"/>
    </row>
    <row r="4536" spans="1:40" x14ac:dyDescent="0.2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90"/>
      <c r="AH4536" s="4"/>
      <c r="AI4536" s="4"/>
      <c r="AJ4536" s="90"/>
      <c r="AK4536" s="4"/>
      <c r="AL4536" s="4"/>
      <c r="AM4536" s="4"/>
      <c r="AN4536" s="4"/>
    </row>
    <row r="4537" spans="1:40" x14ac:dyDescent="0.2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90"/>
      <c r="AH4537" s="4"/>
      <c r="AI4537" s="4"/>
      <c r="AJ4537" s="90"/>
      <c r="AK4537" s="4"/>
      <c r="AL4537" s="4"/>
      <c r="AM4537" s="4"/>
      <c r="AN4537" s="4"/>
    </row>
    <row r="4538" spans="1:40" x14ac:dyDescent="0.2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90"/>
      <c r="AH4538" s="4"/>
      <c r="AI4538" s="4"/>
      <c r="AJ4538" s="90"/>
      <c r="AK4538" s="4"/>
      <c r="AL4538" s="4"/>
      <c r="AM4538" s="4"/>
      <c r="AN4538" s="4"/>
    </row>
    <row r="4539" spans="1:40" x14ac:dyDescent="0.2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90"/>
      <c r="AH4539" s="4"/>
      <c r="AI4539" s="4"/>
      <c r="AJ4539" s="90"/>
      <c r="AK4539" s="4"/>
      <c r="AL4539" s="4"/>
      <c r="AM4539" s="4"/>
      <c r="AN4539" s="4"/>
    </row>
    <row r="4540" spans="1:40" x14ac:dyDescent="0.2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90"/>
      <c r="AH4540" s="4"/>
      <c r="AI4540" s="4"/>
      <c r="AJ4540" s="90"/>
      <c r="AK4540" s="4"/>
      <c r="AL4540" s="4"/>
      <c r="AM4540" s="4"/>
      <c r="AN4540" s="4"/>
    </row>
    <row r="4541" spans="1:40" x14ac:dyDescent="0.2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90"/>
      <c r="AH4541" s="4"/>
      <c r="AI4541" s="4"/>
      <c r="AJ4541" s="90"/>
      <c r="AK4541" s="4"/>
      <c r="AL4541" s="4"/>
      <c r="AM4541" s="4"/>
      <c r="AN4541" s="4"/>
    </row>
    <row r="4542" spans="1:40" x14ac:dyDescent="0.2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90"/>
      <c r="AH4542" s="4"/>
      <c r="AI4542" s="4"/>
      <c r="AJ4542" s="90"/>
      <c r="AK4542" s="4"/>
      <c r="AL4542" s="4"/>
      <c r="AM4542" s="4"/>
      <c r="AN4542" s="4"/>
    </row>
    <row r="4543" spans="1:40" x14ac:dyDescent="0.2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90"/>
      <c r="AH4543" s="4"/>
      <c r="AI4543" s="4"/>
      <c r="AJ4543" s="90"/>
      <c r="AK4543" s="4"/>
      <c r="AL4543" s="4"/>
      <c r="AM4543" s="4"/>
      <c r="AN4543" s="4"/>
    </row>
    <row r="4544" spans="1:40" x14ac:dyDescent="0.2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90"/>
      <c r="AH4544" s="4"/>
      <c r="AI4544" s="4"/>
      <c r="AJ4544" s="90"/>
      <c r="AK4544" s="4"/>
      <c r="AL4544" s="4"/>
      <c r="AM4544" s="4"/>
      <c r="AN4544" s="4"/>
    </row>
    <row r="4545" spans="1:40" x14ac:dyDescent="0.2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90"/>
      <c r="AH4545" s="4"/>
      <c r="AI4545" s="4"/>
      <c r="AJ4545" s="90"/>
      <c r="AK4545" s="4"/>
      <c r="AL4545" s="4"/>
      <c r="AM4545" s="4"/>
      <c r="AN4545" s="4"/>
    </row>
    <row r="4546" spans="1:40" x14ac:dyDescent="0.2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90"/>
      <c r="AH4546" s="4"/>
      <c r="AI4546" s="4"/>
      <c r="AJ4546" s="90"/>
      <c r="AK4546" s="4"/>
      <c r="AL4546" s="4"/>
      <c r="AM4546" s="4"/>
      <c r="AN4546" s="4"/>
    </row>
    <row r="4547" spans="1:40" x14ac:dyDescent="0.2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90"/>
      <c r="AH4547" s="4"/>
      <c r="AI4547" s="4"/>
      <c r="AJ4547" s="90"/>
      <c r="AK4547" s="4"/>
      <c r="AL4547" s="4"/>
      <c r="AM4547" s="4"/>
      <c r="AN4547" s="4"/>
    </row>
    <row r="4548" spans="1:40" x14ac:dyDescent="0.2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90"/>
      <c r="AH4548" s="4"/>
      <c r="AI4548" s="4"/>
      <c r="AJ4548" s="90"/>
      <c r="AK4548" s="4"/>
      <c r="AL4548" s="4"/>
      <c r="AM4548" s="4"/>
      <c r="AN4548" s="4"/>
    </row>
    <row r="4549" spans="1:40" x14ac:dyDescent="0.2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90"/>
      <c r="AH4549" s="4"/>
      <c r="AI4549" s="4"/>
      <c r="AJ4549" s="90"/>
      <c r="AK4549" s="4"/>
      <c r="AL4549" s="4"/>
      <c r="AM4549" s="4"/>
      <c r="AN4549" s="4"/>
    </row>
    <row r="4550" spans="1:40" x14ac:dyDescent="0.2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90"/>
      <c r="AH4550" s="4"/>
      <c r="AI4550" s="4"/>
      <c r="AJ4550" s="90"/>
      <c r="AK4550" s="4"/>
      <c r="AL4550" s="4"/>
      <c r="AM4550" s="4"/>
      <c r="AN4550" s="4"/>
    </row>
    <row r="4551" spans="1:40" x14ac:dyDescent="0.2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90"/>
      <c r="AH4551" s="4"/>
      <c r="AI4551" s="4"/>
      <c r="AJ4551" s="90"/>
      <c r="AK4551" s="4"/>
      <c r="AL4551" s="4"/>
      <c r="AM4551" s="4"/>
      <c r="AN4551" s="4"/>
    </row>
    <row r="4552" spans="1:40" x14ac:dyDescent="0.2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90"/>
      <c r="AH4552" s="4"/>
      <c r="AI4552" s="4"/>
      <c r="AJ4552" s="90"/>
      <c r="AK4552" s="4"/>
      <c r="AL4552" s="4"/>
      <c r="AM4552" s="4"/>
      <c r="AN4552" s="4"/>
    </row>
    <row r="4553" spans="1:40" x14ac:dyDescent="0.2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90"/>
      <c r="AH4553" s="4"/>
      <c r="AI4553" s="4"/>
      <c r="AJ4553" s="90"/>
      <c r="AK4553" s="4"/>
      <c r="AL4553" s="4"/>
      <c r="AM4553" s="4"/>
      <c r="AN4553" s="4"/>
    </row>
    <row r="4554" spans="1:40" x14ac:dyDescent="0.2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90"/>
      <c r="AH4554" s="4"/>
      <c r="AI4554" s="4"/>
      <c r="AJ4554" s="90"/>
      <c r="AK4554" s="4"/>
      <c r="AL4554" s="4"/>
      <c r="AM4554" s="4"/>
      <c r="AN4554" s="4"/>
    </row>
    <row r="4555" spans="1:40" x14ac:dyDescent="0.2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90"/>
      <c r="AH4555" s="4"/>
      <c r="AI4555" s="4"/>
      <c r="AJ4555" s="90"/>
      <c r="AK4555" s="4"/>
      <c r="AL4555" s="4"/>
      <c r="AM4555" s="4"/>
      <c r="AN4555" s="4"/>
    </row>
    <row r="4556" spans="1:40" x14ac:dyDescent="0.2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90"/>
      <c r="AH4556" s="4"/>
      <c r="AI4556" s="4"/>
      <c r="AJ4556" s="90"/>
      <c r="AK4556" s="4"/>
      <c r="AL4556" s="4"/>
      <c r="AM4556" s="4"/>
      <c r="AN4556" s="4"/>
    </row>
    <row r="4557" spans="1:40" x14ac:dyDescent="0.2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90"/>
      <c r="AH4557" s="4"/>
      <c r="AI4557" s="4"/>
      <c r="AJ4557" s="90"/>
      <c r="AK4557" s="4"/>
      <c r="AL4557" s="4"/>
      <c r="AM4557" s="4"/>
      <c r="AN4557" s="4"/>
    </row>
    <row r="4558" spans="1:40" x14ac:dyDescent="0.2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90"/>
      <c r="AH4558" s="4"/>
      <c r="AI4558" s="4"/>
      <c r="AJ4558" s="90"/>
      <c r="AK4558" s="4"/>
      <c r="AL4558" s="4"/>
      <c r="AM4558" s="4"/>
      <c r="AN4558" s="4"/>
    </row>
    <row r="4559" spans="1:40" x14ac:dyDescent="0.2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90"/>
      <c r="AH4559" s="4"/>
      <c r="AI4559" s="4"/>
      <c r="AJ4559" s="90"/>
      <c r="AK4559" s="4"/>
      <c r="AL4559" s="4"/>
      <c r="AM4559" s="4"/>
      <c r="AN4559" s="4"/>
    </row>
    <row r="4560" spans="1:40" x14ac:dyDescent="0.2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90"/>
      <c r="AH4560" s="4"/>
      <c r="AI4560" s="4"/>
      <c r="AJ4560" s="90"/>
      <c r="AK4560" s="4"/>
      <c r="AL4560" s="4"/>
      <c r="AM4560" s="4"/>
      <c r="AN4560" s="4"/>
    </row>
    <row r="4561" spans="1:40" x14ac:dyDescent="0.2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90"/>
      <c r="AH4561" s="4"/>
      <c r="AI4561" s="4"/>
      <c r="AJ4561" s="90"/>
      <c r="AK4561" s="4"/>
      <c r="AL4561" s="4"/>
      <c r="AM4561" s="4"/>
      <c r="AN4561" s="4"/>
    </row>
    <row r="4562" spans="1:40" x14ac:dyDescent="0.2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90"/>
      <c r="AH4562" s="4"/>
      <c r="AI4562" s="4"/>
      <c r="AJ4562" s="90"/>
      <c r="AK4562" s="4"/>
      <c r="AL4562" s="4"/>
      <c r="AM4562" s="4"/>
      <c r="AN4562" s="4"/>
    </row>
    <row r="4563" spans="1:40" x14ac:dyDescent="0.2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90"/>
      <c r="AH4563" s="4"/>
      <c r="AI4563" s="4"/>
      <c r="AJ4563" s="90"/>
      <c r="AK4563" s="4"/>
      <c r="AL4563" s="4"/>
      <c r="AM4563" s="4"/>
      <c r="AN4563" s="4"/>
    </row>
    <row r="4564" spans="1:40" x14ac:dyDescent="0.2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90"/>
      <c r="AH4564" s="4"/>
      <c r="AI4564" s="4"/>
      <c r="AJ4564" s="90"/>
      <c r="AK4564" s="4"/>
      <c r="AL4564" s="4"/>
      <c r="AM4564" s="4"/>
      <c r="AN4564" s="4"/>
    </row>
    <row r="4565" spans="1:40" x14ac:dyDescent="0.2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90"/>
      <c r="AH4565" s="4"/>
      <c r="AI4565" s="4"/>
      <c r="AJ4565" s="90"/>
      <c r="AK4565" s="4"/>
      <c r="AL4565" s="4"/>
      <c r="AM4565" s="4"/>
      <c r="AN4565" s="4"/>
    </row>
    <row r="4566" spans="1:40" x14ac:dyDescent="0.2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90"/>
      <c r="AH4566" s="4"/>
      <c r="AI4566" s="4"/>
      <c r="AJ4566" s="90"/>
      <c r="AK4566" s="4"/>
      <c r="AL4566" s="4"/>
      <c r="AM4566" s="4"/>
      <c r="AN4566" s="4"/>
    </row>
    <row r="4567" spans="1:40" x14ac:dyDescent="0.2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90"/>
      <c r="AH4567" s="4"/>
      <c r="AI4567" s="4"/>
      <c r="AJ4567" s="90"/>
      <c r="AK4567" s="4"/>
      <c r="AL4567" s="4"/>
      <c r="AM4567" s="4"/>
      <c r="AN4567" s="4"/>
    </row>
    <row r="4568" spans="1:40" x14ac:dyDescent="0.2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90"/>
      <c r="AH4568" s="4"/>
      <c r="AI4568" s="4"/>
      <c r="AJ4568" s="90"/>
      <c r="AK4568" s="4"/>
      <c r="AL4568" s="4"/>
      <c r="AM4568" s="4"/>
      <c r="AN4568" s="4"/>
    </row>
    <row r="4569" spans="1:40" x14ac:dyDescent="0.2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90"/>
      <c r="AH4569" s="4"/>
      <c r="AI4569" s="4"/>
      <c r="AJ4569" s="90"/>
      <c r="AK4569" s="4"/>
      <c r="AL4569" s="4"/>
      <c r="AM4569" s="4"/>
      <c r="AN4569" s="4"/>
    </row>
    <row r="4570" spans="1:40" x14ac:dyDescent="0.2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90"/>
      <c r="AH4570" s="4"/>
      <c r="AI4570" s="4"/>
      <c r="AJ4570" s="90"/>
      <c r="AK4570" s="4"/>
      <c r="AL4570" s="4"/>
      <c r="AM4570" s="4"/>
      <c r="AN4570" s="4"/>
    </row>
    <row r="4571" spans="1:40" x14ac:dyDescent="0.2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90"/>
      <c r="AH4571" s="4"/>
      <c r="AI4571" s="4"/>
      <c r="AJ4571" s="90"/>
      <c r="AK4571" s="4"/>
      <c r="AL4571" s="4"/>
      <c r="AM4571" s="4"/>
      <c r="AN4571" s="4"/>
    </row>
    <row r="4572" spans="1:40" x14ac:dyDescent="0.2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90"/>
      <c r="AH4572" s="4"/>
      <c r="AI4572" s="4"/>
      <c r="AJ4572" s="90"/>
      <c r="AK4572" s="4"/>
      <c r="AL4572" s="4"/>
      <c r="AM4572" s="4"/>
      <c r="AN4572" s="4"/>
    </row>
    <row r="4573" spans="1:40" x14ac:dyDescent="0.2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90"/>
      <c r="AH4573" s="4"/>
      <c r="AI4573" s="4"/>
      <c r="AJ4573" s="90"/>
      <c r="AK4573" s="4"/>
      <c r="AL4573" s="4"/>
      <c r="AM4573" s="4"/>
      <c r="AN4573" s="4"/>
    </row>
    <row r="4574" spans="1:40" x14ac:dyDescent="0.2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90"/>
      <c r="AH4574" s="4"/>
      <c r="AI4574" s="4"/>
      <c r="AJ4574" s="90"/>
      <c r="AK4574" s="4"/>
      <c r="AL4574" s="4"/>
      <c r="AM4574" s="4"/>
      <c r="AN4574" s="4"/>
    </row>
    <row r="4575" spans="1:40" x14ac:dyDescent="0.2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90"/>
      <c r="AH4575" s="4"/>
      <c r="AI4575" s="4"/>
      <c r="AJ4575" s="90"/>
      <c r="AK4575" s="4"/>
      <c r="AL4575" s="4"/>
      <c r="AM4575" s="4"/>
      <c r="AN4575" s="4"/>
    </row>
    <row r="4576" spans="1:40" x14ac:dyDescent="0.2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90"/>
      <c r="AH4576" s="4"/>
      <c r="AI4576" s="4"/>
      <c r="AJ4576" s="90"/>
      <c r="AK4576" s="4"/>
      <c r="AL4576" s="4"/>
      <c r="AM4576" s="4"/>
      <c r="AN4576" s="4"/>
    </row>
    <row r="4577" spans="1:40" x14ac:dyDescent="0.2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90"/>
      <c r="AH4577" s="4"/>
      <c r="AI4577" s="4"/>
      <c r="AJ4577" s="90"/>
      <c r="AK4577" s="4"/>
      <c r="AL4577" s="4"/>
      <c r="AM4577" s="4"/>
      <c r="AN4577" s="4"/>
    </row>
    <row r="4578" spans="1:40" x14ac:dyDescent="0.2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90"/>
      <c r="AH4578" s="4"/>
      <c r="AI4578" s="4"/>
      <c r="AJ4578" s="90"/>
      <c r="AK4578" s="4"/>
      <c r="AL4578" s="4"/>
      <c r="AM4578" s="4"/>
      <c r="AN4578" s="4"/>
    </row>
    <row r="4579" spans="1:40" x14ac:dyDescent="0.2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90"/>
      <c r="AH4579" s="4"/>
      <c r="AI4579" s="4"/>
      <c r="AJ4579" s="90"/>
      <c r="AK4579" s="4"/>
      <c r="AL4579" s="4"/>
      <c r="AM4579" s="4"/>
      <c r="AN4579" s="4"/>
    </row>
    <row r="4580" spans="1:40" x14ac:dyDescent="0.2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90"/>
      <c r="AH4580" s="4"/>
      <c r="AI4580" s="4"/>
      <c r="AJ4580" s="90"/>
      <c r="AK4580" s="4"/>
      <c r="AL4580" s="4"/>
      <c r="AM4580" s="4"/>
      <c r="AN4580" s="4"/>
    </row>
    <row r="4581" spans="1:40" x14ac:dyDescent="0.2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90"/>
      <c r="AH4581" s="4"/>
      <c r="AI4581" s="4"/>
      <c r="AJ4581" s="90"/>
      <c r="AK4581" s="4"/>
      <c r="AL4581" s="4"/>
      <c r="AM4581" s="4"/>
      <c r="AN4581" s="4"/>
    </row>
    <row r="4582" spans="1:40" x14ac:dyDescent="0.2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90"/>
      <c r="AH4582" s="4"/>
      <c r="AI4582" s="4"/>
      <c r="AJ4582" s="90"/>
      <c r="AK4582" s="4"/>
      <c r="AL4582" s="4"/>
      <c r="AM4582" s="4"/>
      <c r="AN4582" s="4"/>
    </row>
    <row r="4583" spans="1:40" x14ac:dyDescent="0.2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90"/>
      <c r="AH4583" s="4"/>
      <c r="AI4583" s="4"/>
      <c r="AJ4583" s="90"/>
      <c r="AK4583" s="4"/>
      <c r="AL4583" s="4"/>
      <c r="AM4583" s="4"/>
      <c r="AN4583" s="4"/>
    </row>
    <row r="4584" spans="1:40" x14ac:dyDescent="0.2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90"/>
      <c r="AH4584" s="4"/>
      <c r="AI4584" s="4"/>
      <c r="AJ4584" s="90"/>
      <c r="AK4584" s="4"/>
      <c r="AL4584" s="4"/>
      <c r="AM4584" s="4"/>
      <c r="AN4584" s="4"/>
    </row>
    <row r="4585" spans="1:40" x14ac:dyDescent="0.2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90"/>
      <c r="AH4585" s="4"/>
      <c r="AI4585" s="4"/>
      <c r="AJ4585" s="90"/>
      <c r="AK4585" s="4"/>
      <c r="AL4585" s="4"/>
      <c r="AM4585" s="4"/>
      <c r="AN4585" s="4"/>
    </row>
    <row r="4586" spans="1:40" x14ac:dyDescent="0.2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90"/>
      <c r="AH4586" s="4"/>
      <c r="AI4586" s="4"/>
      <c r="AJ4586" s="90"/>
      <c r="AK4586" s="4"/>
      <c r="AL4586" s="4"/>
      <c r="AM4586" s="4"/>
      <c r="AN4586" s="4"/>
    </row>
    <row r="4587" spans="1:40" x14ac:dyDescent="0.2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90"/>
      <c r="AH4587" s="4"/>
      <c r="AI4587" s="4"/>
      <c r="AJ4587" s="90"/>
      <c r="AK4587" s="4"/>
      <c r="AL4587" s="4"/>
      <c r="AM4587" s="4"/>
      <c r="AN4587" s="4"/>
    </row>
    <row r="4588" spans="1:40" x14ac:dyDescent="0.2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90"/>
      <c r="AH4588" s="4"/>
      <c r="AI4588" s="4"/>
      <c r="AJ4588" s="90"/>
      <c r="AK4588" s="4"/>
      <c r="AL4588" s="4"/>
      <c r="AM4588" s="4"/>
      <c r="AN4588" s="4"/>
    </row>
    <row r="4589" spans="1:40" x14ac:dyDescent="0.2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90"/>
      <c r="AH4589" s="4"/>
      <c r="AI4589" s="4"/>
      <c r="AJ4589" s="90"/>
      <c r="AK4589" s="4"/>
      <c r="AL4589" s="4"/>
      <c r="AM4589" s="4"/>
      <c r="AN4589" s="4"/>
    </row>
    <row r="4590" spans="1:40" x14ac:dyDescent="0.2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90"/>
      <c r="AH4590" s="4"/>
      <c r="AI4590" s="4"/>
      <c r="AJ4590" s="90"/>
      <c r="AK4590" s="4"/>
      <c r="AL4590" s="4"/>
      <c r="AM4590" s="4"/>
      <c r="AN4590" s="4"/>
    </row>
    <row r="4591" spans="1:40" x14ac:dyDescent="0.2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90"/>
      <c r="AH4591" s="4"/>
      <c r="AI4591" s="4"/>
      <c r="AJ4591" s="90"/>
      <c r="AK4591" s="4"/>
      <c r="AL4591" s="4"/>
      <c r="AM4591" s="4"/>
      <c r="AN4591" s="4"/>
    </row>
    <row r="4592" spans="1:40" x14ac:dyDescent="0.2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90"/>
      <c r="AH4592" s="4"/>
      <c r="AI4592" s="4"/>
      <c r="AJ4592" s="90"/>
      <c r="AK4592" s="4"/>
      <c r="AL4592" s="4"/>
      <c r="AM4592" s="4"/>
      <c r="AN4592" s="4"/>
    </row>
    <row r="4593" spans="1:40" x14ac:dyDescent="0.2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90"/>
      <c r="AH4593" s="4"/>
      <c r="AI4593" s="4"/>
      <c r="AJ4593" s="90"/>
      <c r="AK4593" s="4"/>
      <c r="AL4593" s="4"/>
      <c r="AM4593" s="4"/>
      <c r="AN4593" s="4"/>
    </row>
    <row r="4594" spans="1:40" x14ac:dyDescent="0.2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90"/>
      <c r="AH4594" s="4"/>
      <c r="AI4594" s="4"/>
      <c r="AJ4594" s="90"/>
      <c r="AK4594" s="4"/>
      <c r="AL4594" s="4"/>
      <c r="AM4594" s="4"/>
      <c r="AN4594" s="4"/>
    </row>
    <row r="4595" spans="1:40" x14ac:dyDescent="0.2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90"/>
      <c r="AH4595" s="4"/>
      <c r="AI4595" s="4"/>
      <c r="AJ4595" s="90"/>
      <c r="AK4595" s="4"/>
      <c r="AL4595" s="4"/>
      <c r="AM4595" s="4"/>
      <c r="AN4595" s="4"/>
    </row>
    <row r="4596" spans="1:40" x14ac:dyDescent="0.2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90"/>
      <c r="AH4596" s="4"/>
      <c r="AI4596" s="4"/>
      <c r="AJ4596" s="90"/>
      <c r="AK4596" s="4"/>
      <c r="AL4596" s="4"/>
      <c r="AM4596" s="4"/>
      <c r="AN4596" s="4"/>
    </row>
    <row r="4597" spans="1:40" x14ac:dyDescent="0.2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90"/>
      <c r="AH4597" s="4"/>
      <c r="AI4597" s="4"/>
      <c r="AJ4597" s="90"/>
      <c r="AK4597" s="4"/>
      <c r="AL4597" s="4"/>
      <c r="AM4597" s="4"/>
      <c r="AN4597" s="4"/>
    </row>
    <row r="4598" spans="1:40" x14ac:dyDescent="0.2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90"/>
      <c r="AH4598" s="4"/>
      <c r="AI4598" s="4"/>
      <c r="AJ4598" s="90"/>
      <c r="AK4598" s="4"/>
      <c r="AL4598" s="4"/>
      <c r="AM4598" s="4"/>
      <c r="AN4598" s="4"/>
    </row>
    <row r="4599" spans="1:40" x14ac:dyDescent="0.2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90"/>
      <c r="AH4599" s="4"/>
      <c r="AI4599" s="4"/>
      <c r="AJ4599" s="90"/>
      <c r="AK4599" s="4"/>
      <c r="AL4599" s="4"/>
      <c r="AM4599" s="4"/>
      <c r="AN4599" s="4"/>
    </row>
    <row r="4600" spans="1:40" x14ac:dyDescent="0.2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90"/>
      <c r="AH4600" s="4"/>
      <c r="AI4600" s="4"/>
      <c r="AJ4600" s="90"/>
      <c r="AK4600" s="4"/>
      <c r="AL4600" s="4"/>
      <c r="AM4600" s="4"/>
      <c r="AN4600" s="4"/>
    </row>
    <row r="4601" spans="1:40" x14ac:dyDescent="0.2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90"/>
      <c r="AH4601" s="4"/>
      <c r="AI4601" s="4"/>
      <c r="AJ4601" s="90"/>
      <c r="AK4601" s="4"/>
      <c r="AL4601" s="4"/>
      <c r="AM4601" s="4"/>
      <c r="AN4601" s="4"/>
    </row>
    <row r="4602" spans="1:40" x14ac:dyDescent="0.2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90"/>
      <c r="AH4602" s="4"/>
      <c r="AI4602" s="4"/>
      <c r="AJ4602" s="90"/>
      <c r="AK4602" s="4"/>
      <c r="AL4602" s="4"/>
      <c r="AM4602" s="4"/>
      <c r="AN4602" s="4"/>
    </row>
    <row r="4603" spans="1:40" x14ac:dyDescent="0.2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90"/>
      <c r="AH4603" s="4"/>
      <c r="AI4603" s="4"/>
      <c r="AJ4603" s="90"/>
      <c r="AK4603" s="4"/>
      <c r="AL4603" s="4"/>
      <c r="AM4603" s="4"/>
      <c r="AN4603" s="4"/>
    </row>
    <row r="4604" spans="1:40" x14ac:dyDescent="0.2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90"/>
      <c r="AH4604" s="4"/>
      <c r="AI4604" s="4"/>
      <c r="AJ4604" s="90"/>
      <c r="AK4604" s="4"/>
      <c r="AL4604" s="4"/>
      <c r="AM4604" s="4"/>
      <c r="AN4604" s="4"/>
    </row>
    <row r="4605" spans="1:40" x14ac:dyDescent="0.2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90"/>
      <c r="AH4605" s="4"/>
      <c r="AI4605" s="4"/>
      <c r="AJ4605" s="90"/>
      <c r="AK4605" s="4"/>
      <c r="AL4605" s="4"/>
      <c r="AM4605" s="4"/>
      <c r="AN4605" s="4"/>
    </row>
    <row r="4606" spans="1:40" x14ac:dyDescent="0.2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90"/>
      <c r="AH4606" s="4"/>
      <c r="AI4606" s="4"/>
      <c r="AJ4606" s="90"/>
      <c r="AK4606" s="4"/>
      <c r="AL4606" s="4"/>
      <c r="AM4606" s="4"/>
      <c r="AN4606" s="4"/>
    </row>
    <row r="4607" spans="1:40" x14ac:dyDescent="0.2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90"/>
      <c r="AH4607" s="4"/>
      <c r="AI4607" s="4"/>
      <c r="AJ4607" s="90"/>
      <c r="AK4607" s="4"/>
      <c r="AL4607" s="4"/>
      <c r="AM4607" s="4"/>
      <c r="AN4607" s="4"/>
    </row>
    <row r="4608" spans="1:40" x14ac:dyDescent="0.2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90"/>
      <c r="AH4608" s="4"/>
      <c r="AI4608" s="4"/>
      <c r="AJ4608" s="90"/>
      <c r="AK4608" s="4"/>
      <c r="AL4608" s="4"/>
      <c r="AM4608" s="4"/>
      <c r="AN4608" s="4"/>
    </row>
    <row r="4609" spans="1:40" x14ac:dyDescent="0.2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90"/>
      <c r="AH4609" s="4"/>
      <c r="AI4609" s="4"/>
      <c r="AJ4609" s="90"/>
      <c r="AK4609" s="4"/>
      <c r="AL4609" s="4"/>
      <c r="AM4609" s="4"/>
      <c r="AN4609" s="4"/>
    </row>
    <row r="4610" spans="1:40" x14ac:dyDescent="0.2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90"/>
      <c r="AH4610" s="4"/>
      <c r="AI4610" s="4"/>
      <c r="AJ4610" s="90"/>
      <c r="AK4610" s="4"/>
      <c r="AL4610" s="4"/>
      <c r="AM4610" s="4"/>
      <c r="AN4610" s="4"/>
    </row>
    <row r="4611" spans="1:40" x14ac:dyDescent="0.2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90"/>
      <c r="AH4611" s="4"/>
      <c r="AI4611" s="4"/>
      <c r="AJ4611" s="90"/>
      <c r="AK4611" s="4"/>
      <c r="AL4611" s="4"/>
      <c r="AM4611" s="4"/>
      <c r="AN4611" s="4"/>
    </row>
    <row r="4612" spans="1:40" x14ac:dyDescent="0.2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90"/>
      <c r="AH4612" s="4"/>
      <c r="AI4612" s="4"/>
      <c r="AJ4612" s="90"/>
      <c r="AK4612" s="4"/>
      <c r="AL4612" s="4"/>
      <c r="AM4612" s="4"/>
      <c r="AN4612" s="4"/>
    </row>
    <row r="4613" spans="1:40" x14ac:dyDescent="0.2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90"/>
      <c r="AH4613" s="4"/>
      <c r="AI4613" s="4"/>
      <c r="AJ4613" s="90"/>
      <c r="AK4613" s="4"/>
      <c r="AL4613" s="4"/>
      <c r="AM4613" s="4"/>
      <c r="AN4613" s="4"/>
    </row>
    <row r="4614" spans="1:40" x14ac:dyDescent="0.2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90"/>
      <c r="AH4614" s="4"/>
      <c r="AI4614" s="4"/>
      <c r="AJ4614" s="90"/>
      <c r="AK4614" s="4"/>
      <c r="AL4614" s="4"/>
      <c r="AM4614" s="4"/>
      <c r="AN4614" s="4"/>
    </row>
    <row r="4615" spans="1:40" x14ac:dyDescent="0.2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90"/>
      <c r="AH4615" s="4"/>
      <c r="AI4615" s="4"/>
      <c r="AJ4615" s="90"/>
      <c r="AK4615" s="4"/>
      <c r="AL4615" s="4"/>
      <c r="AM4615" s="4"/>
      <c r="AN4615" s="4"/>
    </row>
    <row r="4616" spans="1:40" x14ac:dyDescent="0.2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90"/>
      <c r="AH4616" s="4"/>
      <c r="AI4616" s="4"/>
      <c r="AJ4616" s="90"/>
      <c r="AK4616" s="4"/>
      <c r="AL4616" s="4"/>
      <c r="AM4616" s="4"/>
      <c r="AN4616" s="4"/>
    </row>
    <row r="4617" spans="1:40" x14ac:dyDescent="0.2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90"/>
      <c r="AH4617" s="4"/>
      <c r="AI4617" s="4"/>
      <c r="AJ4617" s="90"/>
      <c r="AK4617" s="4"/>
      <c r="AL4617" s="4"/>
      <c r="AM4617" s="4"/>
      <c r="AN4617" s="4"/>
    </row>
    <row r="4618" spans="1:40" x14ac:dyDescent="0.2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90"/>
      <c r="AH4618" s="4"/>
      <c r="AI4618" s="4"/>
      <c r="AJ4618" s="90"/>
      <c r="AK4618" s="4"/>
      <c r="AL4618" s="4"/>
      <c r="AM4618" s="4"/>
      <c r="AN4618" s="4"/>
    </row>
    <row r="4619" spans="1:40" x14ac:dyDescent="0.2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90"/>
      <c r="AH4619" s="4"/>
      <c r="AI4619" s="4"/>
      <c r="AJ4619" s="90"/>
      <c r="AK4619" s="4"/>
      <c r="AL4619" s="4"/>
      <c r="AM4619" s="4"/>
      <c r="AN4619" s="4"/>
    </row>
    <row r="4620" spans="1:40" x14ac:dyDescent="0.2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90"/>
      <c r="AH4620" s="4"/>
      <c r="AI4620" s="4"/>
      <c r="AJ4620" s="90"/>
      <c r="AK4620" s="4"/>
      <c r="AL4620" s="4"/>
      <c r="AM4620" s="4"/>
      <c r="AN4620" s="4"/>
    </row>
    <row r="4621" spans="1:40" x14ac:dyDescent="0.2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90"/>
      <c r="AH4621" s="4"/>
      <c r="AI4621" s="4"/>
      <c r="AJ4621" s="90"/>
      <c r="AK4621" s="4"/>
      <c r="AL4621" s="4"/>
      <c r="AM4621" s="4"/>
      <c r="AN4621" s="4"/>
    </row>
    <row r="4622" spans="1:40" x14ac:dyDescent="0.2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90"/>
      <c r="AH4622" s="4"/>
      <c r="AI4622" s="4"/>
      <c r="AJ4622" s="90"/>
      <c r="AK4622" s="4"/>
      <c r="AL4622" s="4"/>
      <c r="AM4622" s="4"/>
      <c r="AN4622" s="4"/>
    </row>
    <row r="4623" spans="1:40" x14ac:dyDescent="0.2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90"/>
      <c r="AH4623" s="4"/>
      <c r="AI4623" s="4"/>
      <c r="AJ4623" s="90"/>
      <c r="AK4623" s="4"/>
      <c r="AL4623" s="4"/>
      <c r="AM4623" s="4"/>
      <c r="AN4623" s="4"/>
    </row>
    <row r="4624" spans="1:40" x14ac:dyDescent="0.2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90"/>
      <c r="AH4624" s="4"/>
      <c r="AI4624" s="4"/>
      <c r="AJ4624" s="90"/>
      <c r="AK4624" s="4"/>
      <c r="AL4624" s="4"/>
      <c r="AM4624" s="4"/>
      <c r="AN4624" s="4"/>
    </row>
    <row r="4625" spans="1:40" x14ac:dyDescent="0.2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90"/>
      <c r="AH4625" s="4"/>
      <c r="AI4625" s="4"/>
      <c r="AJ4625" s="90"/>
      <c r="AK4625" s="4"/>
      <c r="AL4625" s="4"/>
      <c r="AM4625" s="4"/>
      <c r="AN4625" s="4"/>
    </row>
    <row r="4626" spans="1:40" x14ac:dyDescent="0.2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90"/>
      <c r="AH4626" s="4"/>
      <c r="AI4626" s="4"/>
      <c r="AJ4626" s="90"/>
      <c r="AK4626" s="4"/>
      <c r="AL4626" s="4"/>
      <c r="AM4626" s="4"/>
      <c r="AN4626" s="4"/>
    </row>
    <row r="4627" spans="1:40" x14ac:dyDescent="0.2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90"/>
      <c r="AH4627" s="4"/>
      <c r="AI4627" s="4"/>
      <c r="AJ4627" s="90"/>
      <c r="AK4627" s="4"/>
      <c r="AL4627" s="4"/>
      <c r="AM4627" s="4"/>
      <c r="AN4627" s="4"/>
    </row>
    <row r="4628" spans="1:40" x14ac:dyDescent="0.2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90"/>
      <c r="AH4628" s="4"/>
      <c r="AI4628" s="4"/>
      <c r="AJ4628" s="90"/>
      <c r="AK4628" s="4"/>
      <c r="AL4628" s="4"/>
      <c r="AM4628" s="4"/>
      <c r="AN4628" s="4"/>
    </row>
    <row r="4629" spans="1:40" x14ac:dyDescent="0.2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90"/>
      <c r="AH4629" s="4"/>
      <c r="AI4629" s="4"/>
      <c r="AJ4629" s="90"/>
      <c r="AK4629" s="4"/>
      <c r="AL4629" s="4"/>
      <c r="AM4629" s="4"/>
      <c r="AN4629" s="4"/>
    </row>
    <row r="4630" spans="1:40" x14ac:dyDescent="0.2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90"/>
      <c r="AH4630" s="4"/>
      <c r="AI4630" s="4"/>
      <c r="AJ4630" s="90"/>
      <c r="AK4630" s="4"/>
      <c r="AL4630" s="4"/>
      <c r="AM4630" s="4"/>
      <c r="AN4630" s="4"/>
    </row>
    <row r="4631" spans="1:40" x14ac:dyDescent="0.2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90"/>
      <c r="AH4631" s="4"/>
      <c r="AI4631" s="4"/>
      <c r="AJ4631" s="90"/>
      <c r="AK4631" s="4"/>
      <c r="AL4631" s="4"/>
      <c r="AM4631" s="4"/>
      <c r="AN4631" s="4"/>
    </row>
    <row r="4632" spans="1:40" x14ac:dyDescent="0.2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90"/>
      <c r="AH4632" s="4"/>
      <c r="AI4632" s="4"/>
      <c r="AJ4632" s="90"/>
      <c r="AK4632" s="4"/>
      <c r="AL4632" s="4"/>
      <c r="AM4632" s="4"/>
      <c r="AN4632" s="4"/>
    </row>
    <row r="4633" spans="1:40" x14ac:dyDescent="0.2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90"/>
      <c r="AH4633" s="4"/>
      <c r="AI4633" s="4"/>
      <c r="AJ4633" s="90"/>
      <c r="AK4633" s="4"/>
      <c r="AL4633" s="4"/>
      <c r="AM4633" s="4"/>
      <c r="AN4633" s="4"/>
    </row>
    <row r="4634" spans="1:40" x14ac:dyDescent="0.2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90"/>
      <c r="AH4634" s="4"/>
      <c r="AI4634" s="4"/>
      <c r="AJ4634" s="90"/>
      <c r="AK4634" s="4"/>
      <c r="AL4634" s="4"/>
      <c r="AM4634" s="4"/>
      <c r="AN4634" s="4"/>
    </row>
    <row r="4635" spans="1:40" x14ac:dyDescent="0.2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90"/>
      <c r="AH4635" s="4"/>
      <c r="AI4635" s="4"/>
      <c r="AJ4635" s="90"/>
      <c r="AK4635" s="4"/>
      <c r="AL4635" s="4"/>
      <c r="AM4635" s="4"/>
      <c r="AN4635" s="4"/>
    </row>
    <row r="4636" spans="1:40" x14ac:dyDescent="0.2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90"/>
      <c r="AH4636" s="4"/>
      <c r="AI4636" s="4"/>
      <c r="AJ4636" s="90"/>
      <c r="AK4636" s="4"/>
      <c r="AL4636" s="4"/>
      <c r="AM4636" s="4"/>
      <c r="AN4636" s="4"/>
    </row>
    <row r="4637" spans="1:40" x14ac:dyDescent="0.2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90"/>
      <c r="AH4637" s="4"/>
      <c r="AI4637" s="4"/>
      <c r="AJ4637" s="90"/>
      <c r="AK4637" s="4"/>
      <c r="AL4637" s="4"/>
      <c r="AM4637" s="4"/>
      <c r="AN4637" s="4"/>
    </row>
    <row r="4638" spans="1:40" x14ac:dyDescent="0.2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90"/>
      <c r="AH4638" s="4"/>
      <c r="AI4638" s="4"/>
      <c r="AJ4638" s="90"/>
      <c r="AK4638" s="4"/>
      <c r="AL4638" s="4"/>
      <c r="AM4638" s="4"/>
      <c r="AN4638" s="4"/>
    </row>
    <row r="4639" spans="1:40" x14ac:dyDescent="0.2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90"/>
      <c r="AH4639" s="4"/>
      <c r="AI4639" s="4"/>
      <c r="AJ4639" s="90"/>
      <c r="AK4639" s="4"/>
      <c r="AL4639" s="4"/>
      <c r="AM4639" s="4"/>
      <c r="AN4639" s="4"/>
    </row>
    <row r="4640" spans="1:40" x14ac:dyDescent="0.2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90"/>
      <c r="AH4640" s="4"/>
      <c r="AI4640" s="4"/>
      <c r="AJ4640" s="90"/>
      <c r="AK4640" s="4"/>
      <c r="AL4640" s="4"/>
      <c r="AM4640" s="4"/>
      <c r="AN4640" s="4"/>
    </row>
    <row r="4641" spans="1:40" x14ac:dyDescent="0.2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90"/>
      <c r="AH4641" s="4"/>
      <c r="AI4641" s="4"/>
      <c r="AJ4641" s="90"/>
      <c r="AK4641" s="4"/>
      <c r="AL4641" s="4"/>
      <c r="AM4641" s="4"/>
      <c r="AN4641" s="4"/>
    </row>
    <row r="4642" spans="1:40" x14ac:dyDescent="0.2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90"/>
      <c r="AH4642" s="4"/>
      <c r="AI4642" s="4"/>
      <c r="AJ4642" s="90"/>
      <c r="AK4642" s="4"/>
      <c r="AL4642" s="4"/>
      <c r="AM4642" s="4"/>
      <c r="AN4642" s="4"/>
    </row>
    <row r="4643" spans="1:40" x14ac:dyDescent="0.2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90"/>
      <c r="AH4643" s="4"/>
      <c r="AI4643" s="4"/>
      <c r="AJ4643" s="90"/>
      <c r="AK4643" s="4"/>
      <c r="AL4643" s="4"/>
      <c r="AM4643" s="4"/>
      <c r="AN4643" s="4"/>
    </row>
    <row r="4644" spans="1:40" x14ac:dyDescent="0.2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90"/>
      <c r="AH4644" s="4"/>
      <c r="AI4644" s="4"/>
      <c r="AJ4644" s="90"/>
      <c r="AK4644" s="4"/>
      <c r="AL4644" s="4"/>
      <c r="AM4644" s="4"/>
      <c r="AN4644" s="4"/>
    </row>
    <row r="4645" spans="1:40" x14ac:dyDescent="0.2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90"/>
      <c r="AH4645" s="4"/>
      <c r="AI4645" s="4"/>
      <c r="AJ4645" s="90"/>
      <c r="AK4645" s="4"/>
      <c r="AL4645" s="4"/>
      <c r="AM4645" s="4"/>
      <c r="AN4645" s="4"/>
    </row>
    <row r="4646" spans="1:40" x14ac:dyDescent="0.2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90"/>
      <c r="AH4646" s="4"/>
      <c r="AI4646" s="4"/>
      <c r="AJ4646" s="90"/>
      <c r="AK4646" s="4"/>
      <c r="AL4646" s="4"/>
      <c r="AM4646" s="4"/>
      <c r="AN4646" s="4"/>
    </row>
    <row r="4647" spans="1:40" x14ac:dyDescent="0.2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90"/>
      <c r="AH4647" s="4"/>
      <c r="AI4647" s="4"/>
      <c r="AJ4647" s="90"/>
      <c r="AK4647" s="4"/>
      <c r="AL4647" s="4"/>
      <c r="AM4647" s="4"/>
      <c r="AN4647" s="4"/>
    </row>
    <row r="4648" spans="1:40" x14ac:dyDescent="0.2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90"/>
      <c r="AH4648" s="4"/>
      <c r="AI4648" s="4"/>
      <c r="AJ4648" s="90"/>
      <c r="AK4648" s="4"/>
      <c r="AL4648" s="4"/>
      <c r="AM4648" s="4"/>
      <c r="AN4648" s="4"/>
    </row>
    <row r="4649" spans="1:40" x14ac:dyDescent="0.2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90"/>
      <c r="AH4649" s="4"/>
      <c r="AI4649" s="4"/>
      <c r="AJ4649" s="90"/>
      <c r="AK4649" s="4"/>
      <c r="AL4649" s="4"/>
      <c r="AM4649" s="4"/>
      <c r="AN4649" s="4"/>
    </row>
    <row r="4650" spans="1:40" x14ac:dyDescent="0.2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90"/>
      <c r="AH4650" s="4"/>
      <c r="AI4650" s="4"/>
      <c r="AJ4650" s="90"/>
      <c r="AK4650" s="4"/>
      <c r="AL4650" s="4"/>
      <c r="AM4650" s="4"/>
      <c r="AN4650" s="4"/>
    </row>
    <row r="4651" spans="1:40" x14ac:dyDescent="0.2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90"/>
      <c r="AH4651" s="4"/>
      <c r="AI4651" s="4"/>
      <c r="AJ4651" s="90"/>
      <c r="AK4651" s="4"/>
      <c r="AL4651" s="4"/>
      <c r="AM4651" s="4"/>
      <c r="AN4651" s="4"/>
    </row>
    <row r="4652" spans="1:40" x14ac:dyDescent="0.2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90"/>
      <c r="AH4652" s="4"/>
      <c r="AI4652" s="4"/>
      <c r="AJ4652" s="90"/>
      <c r="AK4652" s="4"/>
      <c r="AL4652" s="4"/>
      <c r="AM4652" s="4"/>
      <c r="AN4652" s="4"/>
    </row>
    <row r="4653" spans="1:40" x14ac:dyDescent="0.2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90"/>
      <c r="AH4653" s="4"/>
      <c r="AI4653" s="4"/>
      <c r="AJ4653" s="90"/>
      <c r="AK4653" s="4"/>
      <c r="AL4653" s="4"/>
      <c r="AM4653" s="4"/>
      <c r="AN4653" s="4"/>
    </row>
    <row r="4654" spans="1:40" x14ac:dyDescent="0.2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90"/>
      <c r="AH4654" s="4"/>
      <c r="AI4654" s="4"/>
      <c r="AJ4654" s="90"/>
      <c r="AK4654" s="4"/>
      <c r="AL4654" s="4"/>
      <c r="AM4654" s="4"/>
      <c r="AN4654" s="4"/>
    </row>
    <row r="4655" spans="1:40" x14ac:dyDescent="0.2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90"/>
      <c r="AH4655" s="4"/>
      <c r="AI4655" s="4"/>
      <c r="AJ4655" s="90"/>
      <c r="AK4655" s="4"/>
      <c r="AL4655" s="4"/>
      <c r="AM4655" s="4"/>
      <c r="AN4655" s="4"/>
    </row>
    <row r="4656" spans="1:40" x14ac:dyDescent="0.2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90"/>
      <c r="AH4656" s="4"/>
      <c r="AI4656" s="4"/>
      <c r="AJ4656" s="90"/>
      <c r="AK4656" s="4"/>
      <c r="AL4656" s="4"/>
      <c r="AM4656" s="4"/>
      <c r="AN4656" s="4"/>
    </row>
    <row r="4657" spans="1:40" x14ac:dyDescent="0.2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90"/>
      <c r="AH4657" s="4"/>
      <c r="AI4657" s="4"/>
      <c r="AJ4657" s="90"/>
      <c r="AK4657" s="4"/>
      <c r="AL4657" s="4"/>
      <c r="AM4657" s="4"/>
      <c r="AN4657" s="4"/>
    </row>
    <row r="4658" spans="1:40" x14ac:dyDescent="0.2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90"/>
      <c r="AH4658" s="4"/>
      <c r="AI4658" s="4"/>
      <c r="AJ4658" s="90"/>
      <c r="AK4658" s="4"/>
      <c r="AL4658" s="4"/>
      <c r="AM4658" s="4"/>
      <c r="AN4658" s="4"/>
    </row>
    <row r="4659" spans="1:40" x14ac:dyDescent="0.2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90"/>
      <c r="AH4659" s="4"/>
      <c r="AI4659" s="4"/>
      <c r="AJ4659" s="90"/>
      <c r="AK4659" s="4"/>
      <c r="AL4659" s="4"/>
      <c r="AM4659" s="4"/>
      <c r="AN4659" s="4"/>
    </row>
    <row r="4660" spans="1:40" x14ac:dyDescent="0.2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90"/>
      <c r="AH4660" s="4"/>
      <c r="AI4660" s="4"/>
      <c r="AJ4660" s="90"/>
      <c r="AK4660" s="4"/>
      <c r="AL4660" s="4"/>
      <c r="AM4660" s="4"/>
      <c r="AN4660" s="4"/>
    </row>
    <row r="4661" spans="1:40" x14ac:dyDescent="0.2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90"/>
      <c r="AH4661" s="4"/>
      <c r="AI4661" s="4"/>
      <c r="AJ4661" s="90"/>
      <c r="AK4661" s="4"/>
      <c r="AL4661" s="4"/>
      <c r="AM4661" s="4"/>
      <c r="AN4661" s="4"/>
    </row>
    <row r="4662" spans="1:40" x14ac:dyDescent="0.2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90"/>
      <c r="AH4662" s="4"/>
      <c r="AI4662" s="4"/>
      <c r="AJ4662" s="90"/>
      <c r="AK4662" s="4"/>
      <c r="AL4662" s="4"/>
      <c r="AM4662" s="4"/>
      <c r="AN4662" s="4"/>
    </row>
    <row r="4663" spans="1:40" x14ac:dyDescent="0.2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90"/>
      <c r="AH4663" s="4"/>
      <c r="AI4663" s="4"/>
      <c r="AJ4663" s="90"/>
      <c r="AK4663" s="4"/>
      <c r="AL4663" s="4"/>
      <c r="AM4663" s="4"/>
      <c r="AN4663" s="4"/>
    </row>
    <row r="4664" spans="1:40" x14ac:dyDescent="0.2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90"/>
      <c r="AH4664" s="4"/>
      <c r="AI4664" s="4"/>
      <c r="AJ4664" s="90"/>
      <c r="AK4664" s="4"/>
      <c r="AL4664" s="4"/>
      <c r="AM4664" s="4"/>
      <c r="AN4664" s="4"/>
    </row>
    <row r="4665" spans="1:40" x14ac:dyDescent="0.2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90"/>
      <c r="AH4665" s="4"/>
      <c r="AI4665" s="4"/>
      <c r="AJ4665" s="90"/>
      <c r="AK4665" s="4"/>
      <c r="AL4665" s="4"/>
      <c r="AM4665" s="4"/>
      <c r="AN4665" s="4"/>
    </row>
    <row r="4666" spans="1:40" x14ac:dyDescent="0.2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90"/>
      <c r="AH4666" s="4"/>
      <c r="AI4666" s="4"/>
      <c r="AJ4666" s="90"/>
      <c r="AK4666" s="4"/>
      <c r="AL4666" s="4"/>
      <c r="AM4666" s="4"/>
      <c r="AN4666" s="4"/>
    </row>
    <row r="4667" spans="1:40" x14ac:dyDescent="0.2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90"/>
      <c r="AH4667" s="4"/>
      <c r="AI4667" s="4"/>
      <c r="AJ4667" s="90"/>
      <c r="AK4667" s="4"/>
      <c r="AL4667" s="4"/>
      <c r="AM4667" s="4"/>
      <c r="AN4667" s="4"/>
    </row>
    <row r="4668" spans="1:40" x14ac:dyDescent="0.2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90"/>
      <c r="AH4668" s="4"/>
      <c r="AI4668" s="4"/>
      <c r="AJ4668" s="90"/>
      <c r="AK4668" s="4"/>
      <c r="AL4668" s="4"/>
      <c r="AM4668" s="4"/>
      <c r="AN4668" s="4"/>
    </row>
    <row r="4669" spans="1:40" x14ac:dyDescent="0.2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90"/>
      <c r="AH4669" s="4"/>
      <c r="AI4669" s="4"/>
      <c r="AJ4669" s="90"/>
      <c r="AK4669" s="4"/>
      <c r="AL4669" s="4"/>
      <c r="AM4669" s="4"/>
      <c r="AN4669" s="4"/>
    </row>
    <row r="4670" spans="1:40" x14ac:dyDescent="0.2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90"/>
      <c r="AH4670" s="4"/>
      <c r="AI4670" s="4"/>
      <c r="AJ4670" s="90"/>
      <c r="AK4670" s="4"/>
      <c r="AL4670" s="4"/>
      <c r="AM4670" s="4"/>
      <c r="AN4670" s="4"/>
    </row>
    <row r="4671" spans="1:40" x14ac:dyDescent="0.2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90"/>
      <c r="AH4671" s="4"/>
      <c r="AI4671" s="4"/>
      <c r="AJ4671" s="90"/>
      <c r="AK4671" s="4"/>
      <c r="AL4671" s="4"/>
      <c r="AM4671" s="4"/>
      <c r="AN4671" s="4"/>
    </row>
    <row r="4672" spans="1:40" x14ac:dyDescent="0.2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90"/>
      <c r="AH4672" s="4"/>
      <c r="AI4672" s="4"/>
      <c r="AJ4672" s="90"/>
      <c r="AK4672" s="4"/>
      <c r="AL4672" s="4"/>
      <c r="AM4672" s="4"/>
      <c r="AN4672" s="4"/>
    </row>
    <row r="4673" spans="1:40" x14ac:dyDescent="0.2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90"/>
      <c r="AH4673" s="4"/>
      <c r="AI4673" s="4"/>
      <c r="AJ4673" s="90"/>
      <c r="AK4673" s="4"/>
      <c r="AL4673" s="4"/>
      <c r="AM4673" s="4"/>
      <c r="AN4673" s="4"/>
    </row>
    <row r="4674" spans="1:40" x14ac:dyDescent="0.2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90"/>
      <c r="AH4674" s="4"/>
      <c r="AI4674" s="4"/>
      <c r="AJ4674" s="90"/>
      <c r="AK4674" s="4"/>
      <c r="AL4674" s="4"/>
      <c r="AM4674" s="4"/>
      <c r="AN4674" s="4"/>
    </row>
    <row r="4675" spans="1:40" x14ac:dyDescent="0.2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90"/>
      <c r="AH4675" s="4"/>
      <c r="AI4675" s="4"/>
      <c r="AJ4675" s="90"/>
      <c r="AK4675" s="4"/>
      <c r="AL4675" s="4"/>
      <c r="AM4675" s="4"/>
      <c r="AN4675" s="4"/>
    </row>
    <row r="4676" spans="1:40" x14ac:dyDescent="0.2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90"/>
      <c r="AH4676" s="4"/>
      <c r="AI4676" s="4"/>
      <c r="AJ4676" s="90"/>
      <c r="AK4676" s="4"/>
      <c r="AL4676" s="4"/>
      <c r="AM4676" s="4"/>
      <c r="AN4676" s="4"/>
    </row>
    <row r="4677" spans="1:40" x14ac:dyDescent="0.2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90"/>
      <c r="AH4677" s="4"/>
      <c r="AI4677" s="4"/>
      <c r="AJ4677" s="90"/>
      <c r="AK4677" s="4"/>
      <c r="AL4677" s="4"/>
      <c r="AM4677" s="4"/>
      <c r="AN4677" s="4"/>
    </row>
    <row r="4678" spans="1:40" x14ac:dyDescent="0.2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90"/>
      <c r="AH4678" s="4"/>
      <c r="AI4678" s="4"/>
      <c r="AJ4678" s="90"/>
      <c r="AK4678" s="4"/>
      <c r="AL4678" s="4"/>
      <c r="AM4678" s="4"/>
      <c r="AN4678" s="4"/>
    </row>
    <row r="4679" spans="1:40" x14ac:dyDescent="0.2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90"/>
      <c r="AH4679" s="4"/>
      <c r="AI4679" s="4"/>
      <c r="AJ4679" s="90"/>
      <c r="AK4679" s="4"/>
      <c r="AL4679" s="4"/>
      <c r="AM4679" s="4"/>
      <c r="AN4679" s="4"/>
    </row>
    <row r="4680" spans="1:40" x14ac:dyDescent="0.2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90"/>
      <c r="AH4680" s="4"/>
      <c r="AI4680" s="4"/>
      <c r="AJ4680" s="90"/>
      <c r="AK4680" s="4"/>
      <c r="AL4680" s="4"/>
      <c r="AM4680" s="4"/>
      <c r="AN4680" s="4"/>
    </row>
    <row r="4681" spans="1:40" x14ac:dyDescent="0.2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90"/>
      <c r="AH4681" s="4"/>
      <c r="AI4681" s="4"/>
      <c r="AJ4681" s="90"/>
      <c r="AK4681" s="4"/>
      <c r="AL4681" s="4"/>
      <c r="AM4681" s="4"/>
      <c r="AN4681" s="4"/>
    </row>
    <row r="4682" spans="1:40" x14ac:dyDescent="0.2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90"/>
      <c r="AH4682" s="4"/>
      <c r="AI4682" s="4"/>
      <c r="AJ4682" s="90"/>
      <c r="AK4682" s="4"/>
      <c r="AL4682" s="4"/>
      <c r="AM4682" s="4"/>
      <c r="AN4682" s="4"/>
    </row>
    <row r="4683" spans="1:40" x14ac:dyDescent="0.2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90"/>
      <c r="AH4683" s="4"/>
      <c r="AI4683" s="4"/>
      <c r="AJ4683" s="90"/>
      <c r="AK4683" s="4"/>
      <c r="AL4683" s="4"/>
      <c r="AM4683" s="4"/>
      <c r="AN4683" s="4"/>
    </row>
    <row r="4684" spans="1:40" x14ac:dyDescent="0.2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90"/>
      <c r="AH4684" s="4"/>
      <c r="AI4684" s="4"/>
      <c r="AJ4684" s="90"/>
      <c r="AK4684" s="4"/>
      <c r="AL4684" s="4"/>
      <c r="AM4684" s="4"/>
      <c r="AN4684" s="4"/>
    </row>
    <row r="4685" spans="1:40" x14ac:dyDescent="0.2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90"/>
      <c r="AH4685" s="4"/>
      <c r="AI4685" s="4"/>
      <c r="AJ4685" s="90"/>
      <c r="AK4685" s="4"/>
      <c r="AL4685" s="4"/>
      <c r="AM4685" s="4"/>
      <c r="AN4685" s="4"/>
    </row>
    <row r="4686" spans="1:40" x14ac:dyDescent="0.2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90"/>
      <c r="AH4686" s="4"/>
      <c r="AI4686" s="4"/>
      <c r="AJ4686" s="90"/>
      <c r="AK4686" s="4"/>
      <c r="AL4686" s="4"/>
      <c r="AM4686" s="4"/>
      <c r="AN4686" s="4"/>
    </row>
    <row r="4687" spans="1:40" x14ac:dyDescent="0.2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90"/>
      <c r="AH4687" s="4"/>
      <c r="AI4687" s="4"/>
      <c r="AJ4687" s="90"/>
      <c r="AK4687" s="4"/>
      <c r="AL4687" s="4"/>
      <c r="AM4687" s="4"/>
      <c r="AN4687" s="4"/>
    </row>
    <row r="4688" spans="1:40" x14ac:dyDescent="0.2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90"/>
      <c r="AH4688" s="4"/>
      <c r="AI4688" s="4"/>
      <c r="AJ4688" s="90"/>
      <c r="AK4688" s="4"/>
      <c r="AL4688" s="4"/>
      <c r="AM4688" s="4"/>
      <c r="AN4688" s="4"/>
    </row>
    <row r="4689" spans="1:40" x14ac:dyDescent="0.2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90"/>
      <c r="AH4689" s="4"/>
      <c r="AI4689" s="4"/>
      <c r="AJ4689" s="90"/>
      <c r="AK4689" s="4"/>
      <c r="AL4689" s="4"/>
      <c r="AM4689" s="4"/>
      <c r="AN4689" s="4"/>
    </row>
    <row r="4690" spans="1:40" x14ac:dyDescent="0.2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90"/>
      <c r="AH4690" s="4"/>
      <c r="AI4690" s="4"/>
      <c r="AJ4690" s="90"/>
      <c r="AK4690" s="4"/>
      <c r="AL4690" s="4"/>
      <c r="AM4690" s="4"/>
      <c r="AN4690" s="4"/>
    </row>
    <row r="4691" spans="1:40" x14ac:dyDescent="0.2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90"/>
      <c r="AH4691" s="4"/>
      <c r="AI4691" s="4"/>
      <c r="AJ4691" s="90"/>
      <c r="AK4691" s="4"/>
      <c r="AL4691" s="4"/>
      <c r="AM4691" s="4"/>
      <c r="AN4691" s="4"/>
    </row>
    <row r="4692" spans="1:40" x14ac:dyDescent="0.2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90"/>
      <c r="AH4692" s="4"/>
      <c r="AI4692" s="4"/>
      <c r="AJ4692" s="90"/>
      <c r="AK4692" s="4"/>
      <c r="AL4692" s="4"/>
      <c r="AM4692" s="4"/>
      <c r="AN4692" s="4"/>
    </row>
    <row r="4693" spans="1:40" x14ac:dyDescent="0.2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90"/>
      <c r="AH4693" s="4"/>
      <c r="AI4693" s="4"/>
      <c r="AJ4693" s="90"/>
      <c r="AK4693" s="4"/>
      <c r="AL4693" s="4"/>
      <c r="AM4693" s="4"/>
      <c r="AN4693" s="4"/>
    </row>
    <row r="4694" spans="1:40" x14ac:dyDescent="0.2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90"/>
      <c r="AH4694" s="4"/>
      <c r="AI4694" s="4"/>
      <c r="AJ4694" s="90"/>
      <c r="AK4694" s="4"/>
      <c r="AL4694" s="4"/>
      <c r="AM4694" s="4"/>
      <c r="AN4694" s="4"/>
    </row>
    <row r="4695" spans="1:40" x14ac:dyDescent="0.2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90"/>
      <c r="AH4695" s="4"/>
      <c r="AI4695" s="4"/>
      <c r="AJ4695" s="90"/>
      <c r="AK4695" s="4"/>
      <c r="AL4695" s="4"/>
      <c r="AM4695" s="4"/>
      <c r="AN4695" s="4"/>
    </row>
    <row r="4696" spans="1:40" x14ac:dyDescent="0.2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90"/>
      <c r="AH4696" s="4"/>
      <c r="AI4696" s="4"/>
      <c r="AJ4696" s="90"/>
      <c r="AK4696" s="4"/>
      <c r="AL4696" s="4"/>
      <c r="AM4696" s="4"/>
      <c r="AN4696" s="4"/>
    </row>
    <row r="4697" spans="1:40" x14ac:dyDescent="0.2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90"/>
      <c r="AH4697" s="4"/>
      <c r="AI4697" s="4"/>
      <c r="AJ4697" s="90"/>
      <c r="AK4697" s="4"/>
      <c r="AL4697" s="4"/>
      <c r="AM4697" s="4"/>
      <c r="AN4697" s="4"/>
    </row>
    <row r="4698" spans="1:40" x14ac:dyDescent="0.2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90"/>
      <c r="AH4698" s="4"/>
      <c r="AI4698" s="4"/>
      <c r="AJ4698" s="90"/>
      <c r="AK4698" s="4"/>
      <c r="AL4698" s="4"/>
      <c r="AM4698" s="4"/>
      <c r="AN4698" s="4"/>
    </row>
    <row r="4699" spans="1:40" x14ac:dyDescent="0.2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90"/>
      <c r="AH4699" s="4"/>
      <c r="AI4699" s="4"/>
      <c r="AJ4699" s="90"/>
      <c r="AK4699" s="4"/>
      <c r="AL4699" s="4"/>
      <c r="AM4699" s="4"/>
      <c r="AN4699" s="4"/>
    </row>
    <row r="4700" spans="1:40" x14ac:dyDescent="0.2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90"/>
      <c r="AH4700" s="4"/>
      <c r="AI4700" s="4"/>
      <c r="AJ4700" s="90"/>
      <c r="AK4700" s="4"/>
      <c r="AL4700" s="4"/>
      <c r="AM4700" s="4"/>
      <c r="AN4700" s="4"/>
    </row>
    <row r="4701" spans="1:40" x14ac:dyDescent="0.2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90"/>
      <c r="AH4701" s="4"/>
      <c r="AI4701" s="4"/>
      <c r="AJ4701" s="90"/>
      <c r="AK4701" s="4"/>
      <c r="AL4701" s="4"/>
      <c r="AM4701" s="4"/>
      <c r="AN4701" s="4"/>
    </row>
    <row r="4702" spans="1:40" x14ac:dyDescent="0.2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90"/>
      <c r="AH4702" s="4"/>
      <c r="AI4702" s="4"/>
      <c r="AJ4702" s="90"/>
      <c r="AK4702" s="4"/>
      <c r="AL4702" s="4"/>
      <c r="AM4702" s="4"/>
      <c r="AN4702" s="4"/>
    </row>
    <row r="4703" spans="1:40" x14ac:dyDescent="0.2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90"/>
      <c r="AH4703" s="4"/>
      <c r="AI4703" s="4"/>
      <c r="AJ4703" s="90"/>
      <c r="AK4703" s="4"/>
      <c r="AL4703" s="4"/>
      <c r="AM4703" s="4"/>
      <c r="AN4703" s="4"/>
    </row>
    <row r="4704" spans="1:40" x14ac:dyDescent="0.2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90"/>
      <c r="AH4704" s="4"/>
      <c r="AI4704" s="4"/>
      <c r="AJ4704" s="90"/>
      <c r="AK4704" s="4"/>
      <c r="AL4704" s="4"/>
      <c r="AM4704" s="4"/>
      <c r="AN4704" s="4"/>
    </row>
    <row r="4705" spans="1:40" x14ac:dyDescent="0.2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90"/>
      <c r="AH4705" s="4"/>
      <c r="AI4705" s="4"/>
      <c r="AJ4705" s="90"/>
      <c r="AK4705" s="4"/>
      <c r="AL4705" s="4"/>
      <c r="AM4705" s="4"/>
      <c r="AN4705" s="4"/>
    </row>
    <row r="4706" spans="1:40" x14ac:dyDescent="0.2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90"/>
      <c r="AH4706" s="4"/>
      <c r="AI4706" s="4"/>
      <c r="AJ4706" s="90"/>
      <c r="AK4706" s="4"/>
      <c r="AL4706" s="4"/>
      <c r="AM4706" s="4"/>
      <c r="AN4706" s="4"/>
    </row>
    <row r="4707" spans="1:40" x14ac:dyDescent="0.2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90"/>
      <c r="AH4707" s="4"/>
      <c r="AI4707" s="4"/>
      <c r="AJ4707" s="90"/>
      <c r="AK4707" s="4"/>
      <c r="AL4707" s="4"/>
      <c r="AM4707" s="4"/>
      <c r="AN4707" s="4"/>
    </row>
    <row r="4708" spans="1:40" x14ac:dyDescent="0.2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90"/>
      <c r="AH4708" s="4"/>
      <c r="AI4708" s="4"/>
      <c r="AJ4708" s="90"/>
      <c r="AK4708" s="4"/>
      <c r="AL4708" s="4"/>
      <c r="AM4708" s="4"/>
      <c r="AN4708" s="4"/>
    </row>
    <row r="4709" spans="1:40" x14ac:dyDescent="0.2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90"/>
      <c r="AH4709" s="4"/>
      <c r="AI4709" s="4"/>
      <c r="AJ4709" s="90"/>
      <c r="AK4709" s="4"/>
      <c r="AL4709" s="4"/>
      <c r="AM4709" s="4"/>
      <c r="AN4709" s="4"/>
    </row>
    <row r="4710" spans="1:40" x14ac:dyDescent="0.2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90"/>
      <c r="AH4710" s="4"/>
      <c r="AI4710" s="4"/>
      <c r="AJ4710" s="90"/>
      <c r="AK4710" s="4"/>
      <c r="AL4710" s="4"/>
      <c r="AM4710" s="4"/>
      <c r="AN4710" s="4"/>
    </row>
    <row r="4711" spans="1:40" x14ac:dyDescent="0.2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90"/>
      <c r="AH4711" s="4"/>
      <c r="AI4711" s="4"/>
      <c r="AJ4711" s="90"/>
      <c r="AK4711" s="4"/>
      <c r="AL4711" s="4"/>
      <c r="AM4711" s="4"/>
      <c r="AN4711" s="4"/>
    </row>
    <row r="4712" spans="1:40" x14ac:dyDescent="0.2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90"/>
      <c r="AH4712" s="4"/>
      <c r="AI4712" s="4"/>
      <c r="AJ4712" s="90"/>
      <c r="AK4712" s="4"/>
      <c r="AL4712" s="4"/>
      <c r="AM4712" s="4"/>
      <c r="AN4712" s="4"/>
    </row>
    <row r="4713" spans="1:40" x14ac:dyDescent="0.2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90"/>
      <c r="AH4713" s="4"/>
      <c r="AI4713" s="4"/>
      <c r="AJ4713" s="90"/>
      <c r="AK4713" s="4"/>
      <c r="AL4713" s="4"/>
      <c r="AM4713" s="4"/>
      <c r="AN4713" s="4"/>
    </row>
    <row r="4714" spans="1:40" x14ac:dyDescent="0.2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90"/>
      <c r="AH4714" s="4"/>
      <c r="AI4714" s="4"/>
      <c r="AJ4714" s="90"/>
      <c r="AK4714" s="4"/>
      <c r="AL4714" s="4"/>
      <c r="AM4714" s="4"/>
      <c r="AN4714" s="4"/>
    </row>
    <row r="4715" spans="1:40" x14ac:dyDescent="0.2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90"/>
      <c r="AH4715" s="4"/>
      <c r="AI4715" s="4"/>
      <c r="AJ4715" s="90"/>
      <c r="AK4715" s="4"/>
      <c r="AL4715" s="4"/>
      <c r="AM4715" s="4"/>
      <c r="AN4715" s="4"/>
    </row>
    <row r="4716" spans="1:40" x14ac:dyDescent="0.2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90"/>
      <c r="AH4716" s="4"/>
      <c r="AI4716" s="4"/>
      <c r="AJ4716" s="90"/>
      <c r="AK4716" s="4"/>
      <c r="AL4716" s="4"/>
      <c r="AM4716" s="4"/>
      <c r="AN4716" s="4"/>
    </row>
    <row r="4717" spans="1:40" x14ac:dyDescent="0.2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90"/>
      <c r="AH4717" s="4"/>
      <c r="AI4717" s="4"/>
      <c r="AJ4717" s="90"/>
      <c r="AK4717" s="4"/>
      <c r="AL4717" s="4"/>
      <c r="AM4717" s="4"/>
      <c r="AN4717" s="4"/>
    </row>
    <row r="4718" spans="1:40" x14ac:dyDescent="0.2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90"/>
      <c r="AH4718" s="4"/>
      <c r="AI4718" s="4"/>
      <c r="AJ4718" s="90"/>
      <c r="AK4718" s="4"/>
      <c r="AL4718" s="4"/>
      <c r="AM4718" s="4"/>
      <c r="AN4718" s="4"/>
    </row>
    <row r="4719" spans="1:40" x14ac:dyDescent="0.2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90"/>
      <c r="AH4719" s="4"/>
      <c r="AI4719" s="4"/>
      <c r="AJ4719" s="90"/>
      <c r="AK4719" s="4"/>
      <c r="AL4719" s="4"/>
      <c r="AM4719" s="4"/>
      <c r="AN4719" s="4"/>
    </row>
    <row r="4720" spans="1:40" x14ac:dyDescent="0.2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90"/>
      <c r="AH4720" s="4"/>
      <c r="AI4720" s="4"/>
      <c r="AJ4720" s="90"/>
      <c r="AK4720" s="4"/>
      <c r="AL4720" s="4"/>
      <c r="AM4720" s="4"/>
      <c r="AN4720" s="4"/>
    </row>
    <row r="4721" spans="1:40" x14ac:dyDescent="0.2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90"/>
      <c r="AH4721" s="4"/>
      <c r="AI4721" s="4"/>
      <c r="AJ4721" s="90"/>
      <c r="AK4721" s="4"/>
      <c r="AL4721" s="4"/>
      <c r="AM4721" s="4"/>
      <c r="AN4721" s="4"/>
    </row>
    <row r="4722" spans="1:40" x14ac:dyDescent="0.2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90"/>
      <c r="AH4722" s="4"/>
      <c r="AI4722" s="4"/>
      <c r="AJ4722" s="90"/>
      <c r="AK4722" s="4"/>
      <c r="AL4722" s="4"/>
      <c r="AM4722" s="4"/>
      <c r="AN4722" s="4"/>
    </row>
    <row r="4723" spans="1:40" x14ac:dyDescent="0.2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90"/>
      <c r="AH4723" s="4"/>
      <c r="AI4723" s="4"/>
      <c r="AJ4723" s="90"/>
      <c r="AK4723" s="4"/>
      <c r="AL4723" s="4"/>
      <c r="AM4723" s="4"/>
      <c r="AN4723" s="4"/>
    </row>
    <row r="4724" spans="1:40" x14ac:dyDescent="0.2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90"/>
      <c r="AH4724" s="4"/>
      <c r="AI4724" s="4"/>
      <c r="AJ4724" s="90"/>
      <c r="AK4724" s="4"/>
      <c r="AL4724" s="4"/>
      <c r="AM4724" s="4"/>
      <c r="AN4724" s="4"/>
    </row>
    <row r="4725" spans="1:40" x14ac:dyDescent="0.2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90"/>
      <c r="AH4725" s="4"/>
      <c r="AI4725" s="4"/>
      <c r="AJ4725" s="90"/>
      <c r="AK4725" s="4"/>
      <c r="AL4725" s="4"/>
      <c r="AM4725" s="4"/>
      <c r="AN4725" s="4"/>
    </row>
    <row r="4726" spans="1:40" x14ac:dyDescent="0.2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90"/>
      <c r="AH4726" s="4"/>
      <c r="AI4726" s="4"/>
      <c r="AJ4726" s="90"/>
      <c r="AK4726" s="4"/>
      <c r="AL4726" s="4"/>
      <c r="AM4726" s="4"/>
      <c r="AN4726" s="4"/>
    </row>
    <row r="4727" spans="1:40" x14ac:dyDescent="0.2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90"/>
      <c r="AH4727" s="4"/>
      <c r="AI4727" s="4"/>
      <c r="AJ4727" s="90"/>
      <c r="AK4727" s="4"/>
      <c r="AL4727" s="4"/>
      <c r="AM4727" s="4"/>
      <c r="AN4727" s="4"/>
    </row>
    <row r="4728" spans="1:40" x14ac:dyDescent="0.2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90"/>
      <c r="AH4728" s="4"/>
      <c r="AI4728" s="4"/>
      <c r="AJ4728" s="90"/>
      <c r="AK4728" s="4"/>
      <c r="AL4728" s="4"/>
      <c r="AM4728" s="4"/>
      <c r="AN4728" s="4"/>
    </row>
    <row r="4729" spans="1:40" x14ac:dyDescent="0.2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90"/>
      <c r="AH4729" s="4"/>
      <c r="AI4729" s="4"/>
      <c r="AJ4729" s="90"/>
      <c r="AK4729" s="4"/>
      <c r="AL4729" s="4"/>
      <c r="AM4729" s="4"/>
      <c r="AN4729" s="4"/>
    </row>
    <row r="4730" spans="1:40" x14ac:dyDescent="0.2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90"/>
      <c r="AH4730" s="4"/>
      <c r="AI4730" s="4"/>
      <c r="AJ4730" s="90"/>
      <c r="AK4730" s="4"/>
      <c r="AL4730" s="4"/>
      <c r="AM4730" s="4"/>
      <c r="AN4730" s="4"/>
    </row>
    <row r="4731" spans="1:40" x14ac:dyDescent="0.2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90"/>
      <c r="AH4731" s="4"/>
      <c r="AI4731" s="4"/>
      <c r="AJ4731" s="90"/>
      <c r="AK4731" s="4"/>
      <c r="AL4731" s="4"/>
      <c r="AM4731" s="4"/>
      <c r="AN4731" s="4"/>
    </row>
    <row r="4732" spans="1:40" x14ac:dyDescent="0.2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90"/>
      <c r="AH4732" s="4"/>
      <c r="AI4732" s="4"/>
      <c r="AJ4732" s="90"/>
      <c r="AK4732" s="4"/>
      <c r="AL4732" s="4"/>
      <c r="AM4732" s="4"/>
      <c r="AN4732" s="4"/>
    </row>
    <row r="4733" spans="1:40" x14ac:dyDescent="0.2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90"/>
      <c r="AH4733" s="4"/>
      <c r="AI4733" s="4"/>
      <c r="AJ4733" s="90"/>
      <c r="AK4733" s="4"/>
      <c r="AL4733" s="4"/>
      <c r="AM4733" s="4"/>
      <c r="AN4733" s="4"/>
    </row>
    <row r="4734" spans="1:40" x14ac:dyDescent="0.2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90"/>
      <c r="AH4734" s="4"/>
      <c r="AI4734" s="4"/>
      <c r="AJ4734" s="90"/>
      <c r="AK4734" s="4"/>
      <c r="AL4734" s="4"/>
      <c r="AM4734" s="4"/>
      <c r="AN4734" s="4"/>
    </row>
    <row r="4735" spans="1:40" x14ac:dyDescent="0.2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90"/>
      <c r="AH4735" s="4"/>
      <c r="AI4735" s="4"/>
      <c r="AJ4735" s="90"/>
      <c r="AK4735" s="4"/>
      <c r="AL4735" s="4"/>
      <c r="AM4735" s="4"/>
      <c r="AN4735" s="4"/>
    </row>
    <row r="4736" spans="1:40" x14ac:dyDescent="0.2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90"/>
      <c r="AH4736" s="4"/>
      <c r="AI4736" s="4"/>
      <c r="AJ4736" s="90"/>
      <c r="AK4736" s="4"/>
      <c r="AL4736" s="4"/>
      <c r="AM4736" s="4"/>
      <c r="AN4736" s="4"/>
    </row>
    <row r="4737" spans="1:40" x14ac:dyDescent="0.2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90"/>
      <c r="AH4737" s="4"/>
      <c r="AI4737" s="4"/>
      <c r="AJ4737" s="90"/>
      <c r="AK4737" s="4"/>
      <c r="AL4737" s="4"/>
      <c r="AM4737" s="4"/>
      <c r="AN4737" s="4"/>
    </row>
    <row r="4738" spans="1:40" x14ac:dyDescent="0.2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90"/>
      <c r="AH4738" s="4"/>
      <c r="AI4738" s="4"/>
      <c r="AJ4738" s="90"/>
      <c r="AK4738" s="4"/>
      <c r="AL4738" s="4"/>
      <c r="AM4738" s="4"/>
      <c r="AN4738" s="4"/>
    </row>
    <row r="4739" spans="1:40" x14ac:dyDescent="0.2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90"/>
      <c r="AH4739" s="4"/>
      <c r="AI4739" s="4"/>
      <c r="AJ4739" s="90"/>
      <c r="AK4739" s="4"/>
      <c r="AL4739" s="4"/>
      <c r="AM4739" s="4"/>
      <c r="AN4739" s="4"/>
    </row>
    <row r="4740" spans="1:40" x14ac:dyDescent="0.2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90"/>
      <c r="AH4740" s="4"/>
      <c r="AI4740" s="4"/>
      <c r="AJ4740" s="90"/>
      <c r="AK4740" s="4"/>
      <c r="AL4740" s="4"/>
      <c r="AM4740" s="4"/>
      <c r="AN4740" s="4"/>
    </row>
    <row r="4741" spans="1:40" x14ac:dyDescent="0.2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90"/>
      <c r="AH4741" s="4"/>
      <c r="AI4741" s="4"/>
      <c r="AJ4741" s="90"/>
      <c r="AK4741" s="4"/>
      <c r="AL4741" s="4"/>
      <c r="AM4741" s="4"/>
      <c r="AN4741" s="4"/>
    </row>
    <row r="4742" spans="1:40" x14ac:dyDescent="0.2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90"/>
      <c r="AH4742" s="4"/>
      <c r="AI4742" s="4"/>
      <c r="AJ4742" s="90"/>
      <c r="AK4742" s="4"/>
      <c r="AL4742" s="4"/>
      <c r="AM4742" s="4"/>
      <c r="AN4742" s="4"/>
    </row>
    <row r="4743" spans="1:40" x14ac:dyDescent="0.2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90"/>
      <c r="AH4743" s="4"/>
      <c r="AI4743" s="4"/>
      <c r="AJ4743" s="90"/>
      <c r="AK4743" s="4"/>
      <c r="AL4743" s="4"/>
      <c r="AM4743" s="4"/>
      <c r="AN4743" s="4"/>
    </row>
    <row r="4744" spans="1:40" x14ac:dyDescent="0.2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90"/>
      <c r="AH4744" s="4"/>
      <c r="AI4744" s="4"/>
      <c r="AJ4744" s="90"/>
      <c r="AK4744" s="4"/>
      <c r="AL4744" s="4"/>
      <c r="AM4744" s="4"/>
      <c r="AN4744" s="4"/>
    </row>
    <row r="4745" spans="1:40" x14ac:dyDescent="0.2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90"/>
      <c r="AH4745" s="4"/>
      <c r="AI4745" s="4"/>
      <c r="AJ4745" s="90"/>
      <c r="AK4745" s="4"/>
      <c r="AL4745" s="4"/>
      <c r="AM4745" s="4"/>
      <c r="AN4745" s="4"/>
    </row>
    <row r="4746" spans="1:40" x14ac:dyDescent="0.2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90"/>
      <c r="AH4746" s="4"/>
      <c r="AI4746" s="4"/>
      <c r="AJ4746" s="90"/>
      <c r="AK4746" s="4"/>
      <c r="AL4746" s="4"/>
      <c r="AM4746" s="4"/>
      <c r="AN4746" s="4"/>
    </row>
    <row r="4747" spans="1:40" x14ac:dyDescent="0.2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90"/>
      <c r="AH4747" s="4"/>
      <c r="AI4747" s="4"/>
      <c r="AJ4747" s="90"/>
      <c r="AK4747" s="4"/>
      <c r="AL4747" s="4"/>
      <c r="AM4747" s="4"/>
      <c r="AN4747" s="4"/>
    </row>
    <row r="4748" spans="1:40" x14ac:dyDescent="0.2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90"/>
      <c r="AH4748" s="4"/>
      <c r="AI4748" s="4"/>
      <c r="AJ4748" s="90"/>
      <c r="AK4748" s="4"/>
      <c r="AL4748" s="4"/>
      <c r="AM4748" s="4"/>
      <c r="AN4748" s="4"/>
    </row>
    <row r="4749" spans="1:40" x14ac:dyDescent="0.2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90"/>
      <c r="AH4749" s="4"/>
      <c r="AI4749" s="4"/>
      <c r="AJ4749" s="90"/>
      <c r="AK4749" s="4"/>
      <c r="AL4749" s="4"/>
      <c r="AM4749" s="4"/>
      <c r="AN4749" s="4"/>
    </row>
    <row r="4750" spans="1:40" x14ac:dyDescent="0.2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90"/>
      <c r="AH4750" s="4"/>
      <c r="AI4750" s="4"/>
      <c r="AJ4750" s="90"/>
      <c r="AK4750" s="4"/>
      <c r="AL4750" s="4"/>
      <c r="AM4750" s="4"/>
      <c r="AN4750" s="4"/>
    </row>
    <row r="4751" spans="1:40" x14ac:dyDescent="0.2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90"/>
      <c r="AH4751" s="4"/>
      <c r="AI4751" s="4"/>
      <c r="AJ4751" s="90"/>
      <c r="AK4751" s="4"/>
      <c r="AL4751" s="4"/>
      <c r="AM4751" s="4"/>
      <c r="AN4751" s="4"/>
    </row>
    <row r="4752" spans="1:40" x14ac:dyDescent="0.2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90"/>
      <c r="AH4752" s="4"/>
      <c r="AI4752" s="4"/>
      <c r="AJ4752" s="90"/>
      <c r="AK4752" s="4"/>
      <c r="AL4752" s="4"/>
      <c r="AM4752" s="4"/>
      <c r="AN4752" s="4"/>
    </row>
    <row r="4753" spans="1:40" x14ac:dyDescent="0.2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90"/>
      <c r="AH4753" s="4"/>
      <c r="AI4753" s="4"/>
      <c r="AJ4753" s="90"/>
      <c r="AK4753" s="4"/>
      <c r="AL4753" s="4"/>
      <c r="AM4753" s="4"/>
      <c r="AN4753" s="4"/>
    </row>
    <row r="4754" spans="1:40" x14ac:dyDescent="0.2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90"/>
      <c r="AH4754" s="4"/>
      <c r="AI4754" s="4"/>
      <c r="AJ4754" s="90"/>
      <c r="AK4754" s="4"/>
      <c r="AL4754" s="4"/>
      <c r="AM4754" s="4"/>
      <c r="AN4754" s="4"/>
    </row>
    <row r="4755" spans="1:40" x14ac:dyDescent="0.2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90"/>
      <c r="AH4755" s="4"/>
      <c r="AI4755" s="4"/>
      <c r="AJ4755" s="90"/>
      <c r="AK4755" s="4"/>
      <c r="AL4755" s="4"/>
      <c r="AM4755" s="4"/>
      <c r="AN4755" s="4"/>
    </row>
    <row r="4756" spans="1:40" x14ac:dyDescent="0.2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90"/>
      <c r="AH4756" s="4"/>
      <c r="AI4756" s="4"/>
      <c r="AJ4756" s="90"/>
      <c r="AK4756" s="4"/>
      <c r="AL4756" s="4"/>
      <c r="AM4756" s="4"/>
      <c r="AN4756" s="4"/>
    </row>
    <row r="4757" spans="1:40" x14ac:dyDescent="0.2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90"/>
      <c r="AH4757" s="4"/>
      <c r="AI4757" s="4"/>
      <c r="AJ4757" s="90"/>
      <c r="AK4757" s="4"/>
      <c r="AL4757" s="4"/>
      <c r="AM4757" s="4"/>
      <c r="AN4757" s="4"/>
    </row>
    <row r="4758" spans="1:40" x14ac:dyDescent="0.2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90"/>
      <c r="AH4758" s="4"/>
      <c r="AI4758" s="4"/>
      <c r="AJ4758" s="90"/>
      <c r="AK4758" s="4"/>
      <c r="AL4758" s="4"/>
      <c r="AM4758" s="4"/>
      <c r="AN4758" s="4"/>
    </row>
    <row r="4759" spans="1:40" x14ac:dyDescent="0.2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90"/>
      <c r="AH4759" s="4"/>
      <c r="AI4759" s="4"/>
      <c r="AJ4759" s="90"/>
      <c r="AK4759" s="4"/>
      <c r="AL4759" s="4"/>
      <c r="AM4759" s="4"/>
      <c r="AN4759" s="4"/>
    </row>
    <row r="4760" spans="1:40" x14ac:dyDescent="0.2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90"/>
      <c r="AH4760" s="4"/>
      <c r="AI4760" s="4"/>
      <c r="AJ4760" s="90"/>
      <c r="AK4760" s="4"/>
      <c r="AL4760" s="4"/>
      <c r="AM4760" s="4"/>
      <c r="AN4760" s="4"/>
    </row>
    <row r="4761" spans="1:40" x14ac:dyDescent="0.2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90"/>
      <c r="AH4761" s="4"/>
      <c r="AI4761" s="4"/>
      <c r="AJ4761" s="90"/>
      <c r="AK4761" s="4"/>
      <c r="AL4761" s="4"/>
      <c r="AM4761" s="4"/>
      <c r="AN4761" s="4"/>
    </row>
    <row r="4762" spans="1:40" x14ac:dyDescent="0.2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90"/>
      <c r="AH4762" s="4"/>
      <c r="AI4762" s="4"/>
      <c r="AJ4762" s="90"/>
      <c r="AK4762" s="4"/>
      <c r="AL4762" s="4"/>
      <c r="AM4762" s="4"/>
      <c r="AN4762" s="4"/>
    </row>
    <row r="4763" spans="1:40" x14ac:dyDescent="0.2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90"/>
      <c r="AH4763" s="4"/>
      <c r="AI4763" s="4"/>
      <c r="AJ4763" s="90"/>
      <c r="AK4763" s="4"/>
      <c r="AL4763" s="4"/>
      <c r="AM4763" s="4"/>
      <c r="AN4763" s="4"/>
    </row>
    <row r="4764" spans="1:40" x14ac:dyDescent="0.2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90"/>
      <c r="AH4764" s="4"/>
      <c r="AI4764" s="4"/>
      <c r="AJ4764" s="90"/>
      <c r="AK4764" s="4"/>
      <c r="AL4764" s="4"/>
      <c r="AM4764" s="4"/>
      <c r="AN4764" s="4"/>
    </row>
    <row r="4765" spans="1:40" x14ac:dyDescent="0.2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90"/>
      <c r="AH4765" s="4"/>
      <c r="AI4765" s="4"/>
      <c r="AJ4765" s="90"/>
      <c r="AK4765" s="4"/>
      <c r="AL4765" s="4"/>
      <c r="AM4765" s="4"/>
      <c r="AN4765" s="4"/>
    </row>
    <row r="4766" spans="1:40" x14ac:dyDescent="0.2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90"/>
      <c r="AH4766" s="4"/>
      <c r="AI4766" s="4"/>
      <c r="AJ4766" s="90"/>
      <c r="AK4766" s="4"/>
      <c r="AL4766" s="4"/>
      <c r="AM4766" s="4"/>
      <c r="AN4766" s="4"/>
    </row>
    <row r="4767" spans="1:40" x14ac:dyDescent="0.2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90"/>
      <c r="AH4767" s="4"/>
      <c r="AI4767" s="4"/>
      <c r="AJ4767" s="90"/>
      <c r="AK4767" s="4"/>
      <c r="AL4767" s="4"/>
      <c r="AM4767" s="4"/>
      <c r="AN4767" s="4"/>
    </row>
    <row r="4768" spans="1:40" x14ac:dyDescent="0.2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90"/>
      <c r="AH4768" s="4"/>
      <c r="AI4768" s="4"/>
      <c r="AJ4768" s="90"/>
      <c r="AK4768" s="4"/>
      <c r="AL4768" s="4"/>
      <c r="AM4768" s="4"/>
      <c r="AN4768" s="4"/>
    </row>
    <row r="4769" spans="1:40" x14ac:dyDescent="0.2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90"/>
      <c r="AH4769" s="4"/>
      <c r="AI4769" s="4"/>
      <c r="AJ4769" s="90"/>
      <c r="AK4769" s="4"/>
      <c r="AL4769" s="4"/>
      <c r="AM4769" s="4"/>
      <c r="AN4769" s="4"/>
    </row>
    <row r="4770" spans="1:40" x14ac:dyDescent="0.2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90"/>
      <c r="AH4770" s="4"/>
      <c r="AI4770" s="4"/>
      <c r="AJ4770" s="90"/>
      <c r="AK4770" s="4"/>
      <c r="AL4770" s="4"/>
      <c r="AM4770" s="4"/>
      <c r="AN4770" s="4"/>
    </row>
    <row r="4771" spans="1:40" x14ac:dyDescent="0.2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90"/>
      <c r="AH4771" s="4"/>
      <c r="AI4771" s="4"/>
      <c r="AJ4771" s="90"/>
      <c r="AK4771" s="4"/>
      <c r="AL4771" s="4"/>
      <c r="AM4771" s="4"/>
      <c r="AN4771" s="4"/>
    </row>
    <row r="4772" spans="1:40" x14ac:dyDescent="0.2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90"/>
      <c r="AH4772" s="4"/>
      <c r="AI4772" s="4"/>
      <c r="AJ4772" s="90"/>
      <c r="AK4772" s="4"/>
      <c r="AL4772" s="4"/>
      <c r="AM4772" s="4"/>
      <c r="AN4772" s="4"/>
    </row>
    <row r="4773" spans="1:40" x14ac:dyDescent="0.2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90"/>
      <c r="AH4773" s="4"/>
      <c r="AI4773" s="4"/>
      <c r="AJ4773" s="90"/>
      <c r="AK4773" s="4"/>
      <c r="AL4773" s="4"/>
      <c r="AM4773" s="4"/>
      <c r="AN4773" s="4"/>
    </row>
    <row r="4774" spans="1:40" x14ac:dyDescent="0.2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90"/>
      <c r="AH4774" s="4"/>
      <c r="AI4774" s="4"/>
      <c r="AJ4774" s="90"/>
      <c r="AK4774" s="4"/>
      <c r="AL4774" s="4"/>
      <c r="AM4774" s="4"/>
      <c r="AN4774" s="4"/>
    </row>
    <row r="4775" spans="1:40" x14ac:dyDescent="0.2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90"/>
      <c r="AH4775" s="4"/>
      <c r="AI4775" s="4"/>
      <c r="AJ4775" s="90"/>
      <c r="AK4775" s="4"/>
      <c r="AL4775" s="4"/>
      <c r="AM4775" s="4"/>
      <c r="AN4775" s="4"/>
    </row>
    <row r="4776" spans="1:40" x14ac:dyDescent="0.2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90"/>
      <c r="AH4776" s="4"/>
      <c r="AI4776" s="4"/>
      <c r="AJ4776" s="90"/>
      <c r="AK4776" s="4"/>
      <c r="AL4776" s="4"/>
      <c r="AM4776" s="4"/>
      <c r="AN4776" s="4"/>
    </row>
    <row r="4777" spans="1:40" x14ac:dyDescent="0.2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90"/>
      <c r="AH4777" s="4"/>
      <c r="AI4777" s="4"/>
      <c r="AJ4777" s="90"/>
      <c r="AK4777" s="4"/>
      <c r="AL4777" s="4"/>
      <c r="AM4777" s="4"/>
      <c r="AN4777" s="4"/>
    </row>
    <row r="4778" spans="1:40" x14ac:dyDescent="0.2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90"/>
      <c r="AH4778" s="4"/>
      <c r="AI4778" s="4"/>
      <c r="AJ4778" s="90"/>
      <c r="AK4778" s="4"/>
      <c r="AL4778" s="4"/>
      <c r="AM4778" s="4"/>
      <c r="AN4778" s="4"/>
    </row>
    <row r="4779" spans="1:40" x14ac:dyDescent="0.2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90"/>
      <c r="AH4779" s="4"/>
      <c r="AI4779" s="4"/>
      <c r="AJ4779" s="90"/>
      <c r="AK4779" s="4"/>
      <c r="AL4779" s="4"/>
      <c r="AM4779" s="4"/>
      <c r="AN4779" s="4"/>
    </row>
    <row r="4780" spans="1:40" x14ac:dyDescent="0.2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90"/>
      <c r="AH4780" s="4"/>
      <c r="AI4780" s="4"/>
      <c r="AJ4780" s="90"/>
      <c r="AK4780" s="4"/>
      <c r="AL4780" s="4"/>
      <c r="AM4780" s="4"/>
      <c r="AN4780" s="4"/>
    </row>
    <row r="4781" spans="1:40" x14ac:dyDescent="0.2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90"/>
      <c r="AH4781" s="4"/>
      <c r="AI4781" s="4"/>
      <c r="AJ4781" s="90"/>
      <c r="AK4781" s="4"/>
      <c r="AL4781" s="4"/>
      <c r="AM4781" s="4"/>
      <c r="AN4781" s="4"/>
    </row>
    <row r="4782" spans="1:40" x14ac:dyDescent="0.2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90"/>
      <c r="AH4782" s="4"/>
      <c r="AI4782" s="4"/>
      <c r="AJ4782" s="90"/>
      <c r="AK4782" s="4"/>
      <c r="AL4782" s="4"/>
      <c r="AM4782" s="4"/>
      <c r="AN4782" s="4"/>
    </row>
    <row r="4783" spans="1:40" x14ac:dyDescent="0.2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90"/>
      <c r="AH4783" s="4"/>
      <c r="AI4783" s="4"/>
      <c r="AJ4783" s="90"/>
      <c r="AK4783" s="4"/>
      <c r="AL4783" s="4"/>
      <c r="AM4783" s="4"/>
      <c r="AN4783" s="4"/>
    </row>
    <row r="4784" spans="1:40" x14ac:dyDescent="0.2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90"/>
      <c r="AH4784" s="4"/>
      <c r="AI4784" s="4"/>
      <c r="AJ4784" s="90"/>
      <c r="AK4784" s="4"/>
      <c r="AL4784" s="4"/>
      <c r="AM4784" s="4"/>
      <c r="AN4784" s="4"/>
    </row>
    <row r="4785" spans="1:40" x14ac:dyDescent="0.2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90"/>
      <c r="AH4785" s="4"/>
      <c r="AI4785" s="4"/>
      <c r="AJ4785" s="90"/>
      <c r="AK4785" s="4"/>
      <c r="AL4785" s="4"/>
      <c r="AM4785" s="4"/>
      <c r="AN4785" s="4"/>
    </row>
    <row r="4786" spans="1:40" x14ac:dyDescent="0.2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90"/>
      <c r="AH4786" s="4"/>
      <c r="AI4786" s="4"/>
      <c r="AJ4786" s="90"/>
      <c r="AK4786" s="4"/>
      <c r="AL4786" s="4"/>
      <c r="AM4786" s="4"/>
      <c r="AN4786" s="4"/>
    </row>
    <row r="4787" spans="1:40" x14ac:dyDescent="0.2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90"/>
      <c r="AH4787" s="4"/>
      <c r="AI4787" s="4"/>
      <c r="AJ4787" s="90"/>
      <c r="AK4787" s="4"/>
      <c r="AL4787" s="4"/>
      <c r="AM4787" s="4"/>
      <c r="AN4787" s="4"/>
    </row>
    <row r="4788" spans="1:40" x14ac:dyDescent="0.2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90"/>
      <c r="AH4788" s="4"/>
      <c r="AI4788" s="4"/>
      <c r="AJ4788" s="90"/>
      <c r="AK4788" s="4"/>
      <c r="AL4788" s="4"/>
      <c r="AM4788" s="4"/>
      <c r="AN4788" s="4"/>
    </row>
    <row r="4789" spans="1:40" x14ac:dyDescent="0.2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90"/>
      <c r="AH4789" s="4"/>
      <c r="AI4789" s="4"/>
      <c r="AJ4789" s="90"/>
      <c r="AK4789" s="4"/>
      <c r="AL4789" s="4"/>
      <c r="AM4789" s="4"/>
      <c r="AN4789" s="4"/>
    </row>
    <row r="4790" spans="1:40" x14ac:dyDescent="0.2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90"/>
      <c r="AH4790" s="4"/>
      <c r="AI4790" s="4"/>
      <c r="AJ4790" s="90"/>
      <c r="AK4790" s="4"/>
      <c r="AL4790" s="4"/>
      <c r="AM4790" s="4"/>
      <c r="AN4790" s="4"/>
    </row>
    <row r="4791" spans="1:40" x14ac:dyDescent="0.2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90"/>
      <c r="AH4791" s="4"/>
      <c r="AI4791" s="4"/>
      <c r="AJ4791" s="90"/>
      <c r="AK4791" s="4"/>
      <c r="AL4791" s="4"/>
      <c r="AM4791" s="4"/>
      <c r="AN4791" s="4"/>
    </row>
    <row r="4792" spans="1:40" x14ac:dyDescent="0.2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90"/>
      <c r="AH4792" s="4"/>
      <c r="AI4792" s="4"/>
      <c r="AJ4792" s="90"/>
      <c r="AK4792" s="4"/>
      <c r="AL4792" s="4"/>
      <c r="AM4792" s="4"/>
      <c r="AN4792" s="4"/>
    </row>
    <row r="4793" spans="1:40" x14ac:dyDescent="0.2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90"/>
      <c r="AH4793" s="4"/>
      <c r="AI4793" s="4"/>
      <c r="AJ4793" s="90"/>
      <c r="AK4793" s="4"/>
      <c r="AL4793" s="4"/>
      <c r="AM4793" s="4"/>
      <c r="AN4793" s="4"/>
    </row>
    <row r="4794" spans="1:40" x14ac:dyDescent="0.2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90"/>
      <c r="AH4794" s="4"/>
      <c r="AI4794" s="4"/>
      <c r="AJ4794" s="90"/>
      <c r="AK4794" s="4"/>
      <c r="AL4794" s="4"/>
      <c r="AM4794" s="4"/>
      <c r="AN4794" s="4"/>
    </row>
    <row r="4795" spans="1:40" x14ac:dyDescent="0.2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90"/>
      <c r="AH4795" s="4"/>
      <c r="AI4795" s="4"/>
      <c r="AJ4795" s="90"/>
      <c r="AK4795" s="4"/>
      <c r="AL4795" s="4"/>
      <c r="AM4795" s="4"/>
      <c r="AN4795" s="4"/>
    </row>
    <row r="4796" spans="1:40" x14ac:dyDescent="0.2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90"/>
      <c r="AH4796" s="4"/>
      <c r="AI4796" s="4"/>
      <c r="AJ4796" s="90"/>
      <c r="AK4796" s="4"/>
      <c r="AL4796" s="4"/>
      <c r="AM4796" s="4"/>
      <c r="AN4796" s="4"/>
    </row>
    <row r="4797" spans="1:40" x14ac:dyDescent="0.2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90"/>
      <c r="AH4797" s="4"/>
      <c r="AI4797" s="4"/>
      <c r="AJ4797" s="90"/>
      <c r="AK4797" s="4"/>
      <c r="AL4797" s="4"/>
      <c r="AM4797" s="4"/>
      <c r="AN4797" s="4"/>
    </row>
    <row r="4798" spans="1:40" x14ac:dyDescent="0.2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90"/>
      <c r="AH4798" s="4"/>
      <c r="AI4798" s="4"/>
      <c r="AJ4798" s="90"/>
      <c r="AK4798" s="4"/>
      <c r="AL4798" s="4"/>
      <c r="AM4798" s="4"/>
      <c r="AN4798" s="4"/>
    </row>
    <row r="4799" spans="1:40" x14ac:dyDescent="0.2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90"/>
      <c r="AH4799" s="4"/>
      <c r="AI4799" s="4"/>
      <c r="AJ4799" s="90"/>
      <c r="AK4799" s="4"/>
      <c r="AL4799" s="4"/>
      <c r="AM4799" s="4"/>
      <c r="AN4799" s="4"/>
    </row>
    <row r="4800" spans="1:40" x14ac:dyDescent="0.2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90"/>
      <c r="AH4800" s="4"/>
      <c r="AI4800" s="4"/>
      <c r="AJ4800" s="90"/>
      <c r="AK4800" s="4"/>
      <c r="AL4800" s="4"/>
      <c r="AM4800" s="4"/>
      <c r="AN4800" s="4"/>
    </row>
    <row r="4801" spans="1:40" x14ac:dyDescent="0.2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90"/>
      <c r="AH4801" s="4"/>
      <c r="AI4801" s="4"/>
      <c r="AJ4801" s="90"/>
      <c r="AK4801" s="4"/>
      <c r="AL4801" s="4"/>
      <c r="AM4801" s="4"/>
      <c r="AN4801" s="4"/>
    </row>
    <row r="4802" spans="1:40" x14ac:dyDescent="0.2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90"/>
      <c r="AH4802" s="4"/>
      <c r="AI4802" s="4"/>
      <c r="AJ4802" s="90"/>
      <c r="AK4802" s="4"/>
      <c r="AL4802" s="4"/>
      <c r="AM4802" s="4"/>
      <c r="AN4802" s="4"/>
    </row>
    <row r="4803" spans="1:40" x14ac:dyDescent="0.2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90"/>
      <c r="AH4803" s="4"/>
      <c r="AI4803" s="4"/>
      <c r="AJ4803" s="90"/>
      <c r="AK4803" s="4"/>
      <c r="AL4803" s="4"/>
      <c r="AM4803" s="4"/>
      <c r="AN4803" s="4"/>
    </row>
    <row r="4804" spans="1:40" x14ac:dyDescent="0.2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90"/>
      <c r="AH4804" s="4"/>
      <c r="AI4804" s="4"/>
      <c r="AJ4804" s="90"/>
      <c r="AK4804" s="4"/>
      <c r="AL4804" s="4"/>
      <c r="AM4804" s="4"/>
      <c r="AN4804" s="4"/>
    </row>
    <row r="4805" spans="1:40" x14ac:dyDescent="0.2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90"/>
      <c r="AH4805" s="4"/>
      <c r="AI4805" s="4"/>
      <c r="AJ4805" s="90"/>
      <c r="AK4805" s="4"/>
      <c r="AL4805" s="4"/>
      <c r="AM4805" s="4"/>
      <c r="AN4805" s="4"/>
    </row>
    <row r="4806" spans="1:40" x14ac:dyDescent="0.2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90"/>
      <c r="AH4806" s="4"/>
      <c r="AI4806" s="4"/>
      <c r="AJ4806" s="90"/>
      <c r="AK4806" s="4"/>
      <c r="AL4806" s="4"/>
      <c r="AM4806" s="4"/>
      <c r="AN4806" s="4"/>
    </row>
    <row r="4807" spans="1:40" x14ac:dyDescent="0.2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90"/>
      <c r="AH4807" s="4"/>
      <c r="AI4807" s="4"/>
      <c r="AJ4807" s="90"/>
      <c r="AK4807" s="4"/>
      <c r="AL4807" s="4"/>
      <c r="AM4807" s="4"/>
      <c r="AN4807" s="4"/>
    </row>
    <row r="4808" spans="1:40" x14ac:dyDescent="0.2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90"/>
      <c r="AH4808" s="4"/>
      <c r="AI4808" s="4"/>
      <c r="AJ4808" s="90"/>
      <c r="AK4808" s="4"/>
      <c r="AL4808" s="4"/>
      <c r="AM4808" s="4"/>
      <c r="AN4808" s="4"/>
    </row>
    <row r="4809" spans="1:40" x14ac:dyDescent="0.2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90"/>
      <c r="AH4809" s="4"/>
      <c r="AI4809" s="4"/>
      <c r="AJ4809" s="90"/>
      <c r="AK4809" s="4"/>
      <c r="AL4809" s="4"/>
      <c r="AM4809" s="4"/>
      <c r="AN4809" s="4"/>
    </row>
    <row r="4810" spans="1:40" x14ac:dyDescent="0.2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90"/>
      <c r="AH4810" s="4"/>
      <c r="AI4810" s="4"/>
      <c r="AJ4810" s="90"/>
      <c r="AK4810" s="4"/>
      <c r="AL4810" s="4"/>
      <c r="AM4810" s="4"/>
      <c r="AN4810" s="4"/>
    </row>
    <row r="4811" spans="1:40" x14ac:dyDescent="0.2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90"/>
      <c r="AH4811" s="4"/>
      <c r="AI4811" s="4"/>
      <c r="AJ4811" s="90"/>
      <c r="AK4811" s="4"/>
      <c r="AL4811" s="4"/>
      <c r="AM4811" s="4"/>
      <c r="AN4811" s="4"/>
    </row>
    <row r="4812" spans="1:40" x14ac:dyDescent="0.2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90"/>
      <c r="AH4812" s="4"/>
      <c r="AI4812" s="4"/>
      <c r="AJ4812" s="90"/>
      <c r="AK4812" s="4"/>
      <c r="AL4812" s="4"/>
      <c r="AM4812" s="4"/>
      <c r="AN4812" s="4"/>
    </row>
    <row r="4813" spans="1:40" x14ac:dyDescent="0.2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90"/>
      <c r="AH4813" s="4"/>
      <c r="AI4813" s="4"/>
      <c r="AJ4813" s="90"/>
      <c r="AK4813" s="4"/>
      <c r="AL4813" s="4"/>
      <c r="AM4813" s="4"/>
      <c r="AN4813" s="4"/>
    </row>
    <row r="4814" spans="1:40" x14ac:dyDescent="0.2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90"/>
      <c r="AH4814" s="4"/>
      <c r="AI4814" s="4"/>
      <c r="AJ4814" s="90"/>
      <c r="AK4814" s="4"/>
      <c r="AL4814" s="4"/>
      <c r="AM4814" s="4"/>
      <c r="AN4814" s="4"/>
    </row>
    <row r="4815" spans="1:40" x14ac:dyDescent="0.2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90"/>
      <c r="AH4815" s="4"/>
      <c r="AI4815" s="4"/>
      <c r="AJ4815" s="90"/>
      <c r="AK4815" s="4"/>
      <c r="AL4815" s="4"/>
      <c r="AM4815" s="4"/>
      <c r="AN4815" s="4"/>
    </row>
    <row r="4816" spans="1:40" x14ac:dyDescent="0.2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90"/>
      <c r="AH4816" s="4"/>
      <c r="AI4816" s="4"/>
      <c r="AJ4816" s="90"/>
      <c r="AK4816" s="4"/>
      <c r="AL4816" s="4"/>
      <c r="AM4816" s="4"/>
      <c r="AN4816" s="4"/>
    </row>
    <row r="4817" spans="1:40" x14ac:dyDescent="0.2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90"/>
      <c r="AH4817" s="4"/>
      <c r="AI4817" s="4"/>
      <c r="AJ4817" s="90"/>
      <c r="AK4817" s="4"/>
      <c r="AL4817" s="4"/>
      <c r="AM4817" s="4"/>
      <c r="AN4817" s="4"/>
    </row>
    <row r="4818" spans="1:40" x14ac:dyDescent="0.2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90"/>
      <c r="AH4818" s="4"/>
      <c r="AI4818" s="4"/>
      <c r="AJ4818" s="90"/>
      <c r="AK4818" s="4"/>
      <c r="AL4818" s="4"/>
      <c r="AM4818" s="4"/>
      <c r="AN4818" s="4"/>
    </row>
    <row r="4819" spans="1:40" x14ac:dyDescent="0.2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90"/>
      <c r="AH4819" s="4"/>
      <c r="AI4819" s="4"/>
      <c r="AJ4819" s="90"/>
      <c r="AK4819" s="4"/>
      <c r="AL4819" s="4"/>
      <c r="AM4819" s="4"/>
      <c r="AN4819" s="4"/>
    </row>
    <row r="4820" spans="1:40" x14ac:dyDescent="0.2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90"/>
      <c r="AH4820" s="4"/>
      <c r="AI4820" s="4"/>
      <c r="AJ4820" s="90"/>
      <c r="AK4820" s="4"/>
      <c r="AL4820" s="4"/>
      <c r="AM4820" s="4"/>
      <c r="AN4820" s="4"/>
    </row>
    <row r="4821" spans="1:40" x14ac:dyDescent="0.2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90"/>
      <c r="AH4821" s="4"/>
      <c r="AI4821" s="4"/>
      <c r="AJ4821" s="90"/>
      <c r="AK4821" s="4"/>
      <c r="AL4821" s="4"/>
      <c r="AM4821" s="4"/>
      <c r="AN4821" s="4"/>
    </row>
    <row r="4822" spans="1:40" x14ac:dyDescent="0.2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90"/>
      <c r="AH4822" s="4"/>
      <c r="AI4822" s="4"/>
      <c r="AJ4822" s="90"/>
      <c r="AK4822" s="4"/>
      <c r="AL4822" s="4"/>
      <c r="AM4822" s="4"/>
      <c r="AN4822" s="4"/>
    </row>
    <row r="4823" spans="1:40" x14ac:dyDescent="0.2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90"/>
      <c r="AH4823" s="4"/>
      <c r="AI4823" s="4"/>
      <c r="AJ4823" s="90"/>
      <c r="AK4823" s="4"/>
      <c r="AL4823" s="4"/>
      <c r="AM4823" s="4"/>
      <c r="AN4823" s="4"/>
    </row>
    <row r="4824" spans="1:40" x14ac:dyDescent="0.2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90"/>
      <c r="AH4824" s="4"/>
      <c r="AI4824" s="4"/>
      <c r="AJ4824" s="90"/>
      <c r="AK4824" s="4"/>
      <c r="AL4824" s="4"/>
      <c r="AM4824" s="4"/>
      <c r="AN4824" s="4"/>
    </row>
    <row r="4825" spans="1:40" x14ac:dyDescent="0.2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90"/>
      <c r="AH4825" s="4"/>
      <c r="AI4825" s="4"/>
      <c r="AJ4825" s="90"/>
      <c r="AK4825" s="4"/>
      <c r="AL4825" s="4"/>
      <c r="AM4825" s="4"/>
      <c r="AN4825" s="4"/>
    </row>
    <row r="4826" spans="1:40" x14ac:dyDescent="0.2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90"/>
      <c r="AH4826" s="4"/>
      <c r="AI4826" s="4"/>
      <c r="AJ4826" s="90"/>
      <c r="AK4826" s="4"/>
      <c r="AL4826" s="4"/>
      <c r="AM4826" s="4"/>
      <c r="AN4826" s="4"/>
    </row>
    <row r="4827" spans="1:40" x14ac:dyDescent="0.2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90"/>
      <c r="AH4827" s="4"/>
      <c r="AI4827" s="4"/>
      <c r="AJ4827" s="90"/>
      <c r="AK4827" s="4"/>
      <c r="AL4827" s="4"/>
      <c r="AM4827" s="4"/>
      <c r="AN4827" s="4"/>
    </row>
    <row r="4828" spans="1:40" x14ac:dyDescent="0.2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90"/>
      <c r="AH4828" s="4"/>
      <c r="AI4828" s="4"/>
      <c r="AJ4828" s="90"/>
      <c r="AK4828" s="4"/>
      <c r="AL4828" s="4"/>
      <c r="AM4828" s="4"/>
      <c r="AN4828" s="4"/>
    </row>
    <row r="4829" spans="1:40" x14ac:dyDescent="0.2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90"/>
      <c r="AH4829" s="4"/>
      <c r="AI4829" s="4"/>
      <c r="AJ4829" s="90"/>
      <c r="AK4829" s="4"/>
      <c r="AL4829" s="4"/>
      <c r="AM4829" s="4"/>
      <c r="AN4829" s="4"/>
    </row>
    <row r="4830" spans="1:40" x14ac:dyDescent="0.2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90"/>
      <c r="AH4830" s="4"/>
      <c r="AI4830" s="4"/>
      <c r="AJ4830" s="90"/>
      <c r="AK4830" s="4"/>
      <c r="AL4830" s="4"/>
      <c r="AM4830" s="4"/>
      <c r="AN4830" s="4"/>
    </row>
    <row r="4831" spans="1:40" x14ac:dyDescent="0.2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90"/>
      <c r="AH4831" s="4"/>
      <c r="AI4831" s="4"/>
      <c r="AJ4831" s="90"/>
      <c r="AK4831" s="4"/>
      <c r="AL4831" s="4"/>
      <c r="AM4831" s="4"/>
      <c r="AN4831" s="4"/>
    </row>
    <row r="4832" spans="1:40" x14ac:dyDescent="0.2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90"/>
      <c r="AH4832" s="4"/>
      <c r="AI4832" s="4"/>
      <c r="AJ4832" s="90"/>
      <c r="AK4832" s="4"/>
      <c r="AL4832" s="4"/>
      <c r="AM4832" s="4"/>
      <c r="AN4832" s="4"/>
    </row>
    <row r="4833" spans="1:40" x14ac:dyDescent="0.2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90"/>
      <c r="AH4833" s="4"/>
      <c r="AI4833" s="4"/>
      <c r="AJ4833" s="90"/>
      <c r="AK4833" s="4"/>
      <c r="AL4833" s="4"/>
      <c r="AM4833" s="4"/>
      <c r="AN4833" s="4"/>
    </row>
    <row r="4834" spans="1:40" x14ac:dyDescent="0.2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90"/>
      <c r="AH4834" s="4"/>
      <c r="AI4834" s="4"/>
      <c r="AJ4834" s="90"/>
      <c r="AK4834" s="4"/>
      <c r="AL4834" s="4"/>
      <c r="AM4834" s="4"/>
      <c r="AN4834" s="4"/>
    </row>
    <row r="4835" spans="1:40" x14ac:dyDescent="0.2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90"/>
      <c r="AH4835" s="4"/>
      <c r="AI4835" s="4"/>
      <c r="AJ4835" s="90"/>
      <c r="AK4835" s="4"/>
      <c r="AL4835" s="4"/>
      <c r="AM4835" s="4"/>
      <c r="AN4835" s="4"/>
    </row>
    <row r="4836" spans="1:40" x14ac:dyDescent="0.2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90"/>
      <c r="AH4836" s="4"/>
      <c r="AI4836" s="4"/>
      <c r="AJ4836" s="90"/>
      <c r="AK4836" s="4"/>
      <c r="AL4836" s="4"/>
      <c r="AM4836" s="4"/>
      <c r="AN4836" s="4"/>
    </row>
    <row r="4837" spans="1:40" x14ac:dyDescent="0.2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90"/>
      <c r="AH4837" s="4"/>
      <c r="AI4837" s="4"/>
      <c r="AJ4837" s="90"/>
      <c r="AK4837" s="4"/>
      <c r="AL4837" s="4"/>
      <c r="AM4837" s="4"/>
      <c r="AN4837" s="4"/>
    </row>
    <row r="4838" spans="1:40" x14ac:dyDescent="0.2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90"/>
      <c r="AH4838" s="4"/>
      <c r="AI4838" s="4"/>
      <c r="AJ4838" s="90"/>
      <c r="AK4838" s="4"/>
      <c r="AL4838" s="4"/>
      <c r="AM4838" s="4"/>
      <c r="AN4838" s="4"/>
    </row>
    <row r="4839" spans="1:40" x14ac:dyDescent="0.2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90"/>
      <c r="AH4839" s="4"/>
      <c r="AI4839" s="4"/>
      <c r="AJ4839" s="90"/>
      <c r="AK4839" s="4"/>
      <c r="AL4839" s="4"/>
      <c r="AM4839" s="4"/>
      <c r="AN4839" s="4"/>
    </row>
    <row r="4840" spans="1:40" x14ac:dyDescent="0.2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90"/>
      <c r="AH4840" s="4"/>
      <c r="AI4840" s="4"/>
      <c r="AJ4840" s="90"/>
      <c r="AK4840" s="4"/>
      <c r="AL4840" s="4"/>
      <c r="AM4840" s="4"/>
      <c r="AN4840" s="4"/>
    </row>
    <row r="4841" spans="1:40" x14ac:dyDescent="0.2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90"/>
      <c r="AH4841" s="4"/>
      <c r="AI4841" s="4"/>
      <c r="AJ4841" s="90"/>
      <c r="AK4841" s="4"/>
      <c r="AL4841" s="4"/>
      <c r="AM4841" s="4"/>
      <c r="AN4841" s="4"/>
    </row>
    <row r="4842" spans="1:40" x14ac:dyDescent="0.2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90"/>
      <c r="AH4842" s="4"/>
      <c r="AI4842" s="4"/>
      <c r="AJ4842" s="90"/>
      <c r="AK4842" s="4"/>
      <c r="AL4842" s="4"/>
      <c r="AM4842" s="4"/>
      <c r="AN4842" s="4"/>
    </row>
    <row r="4843" spans="1:40" x14ac:dyDescent="0.2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90"/>
      <c r="AH4843" s="4"/>
      <c r="AI4843" s="4"/>
      <c r="AJ4843" s="90"/>
      <c r="AK4843" s="4"/>
      <c r="AL4843" s="4"/>
      <c r="AM4843" s="4"/>
      <c r="AN4843" s="4"/>
    </row>
    <row r="4844" spans="1:40" x14ac:dyDescent="0.2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90"/>
      <c r="AH4844" s="4"/>
      <c r="AI4844" s="4"/>
      <c r="AJ4844" s="90"/>
      <c r="AK4844" s="4"/>
      <c r="AL4844" s="4"/>
      <c r="AM4844" s="4"/>
      <c r="AN4844" s="4"/>
    </row>
    <row r="4845" spans="1:40" x14ac:dyDescent="0.2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90"/>
      <c r="AH4845" s="4"/>
      <c r="AI4845" s="4"/>
      <c r="AJ4845" s="90"/>
      <c r="AK4845" s="4"/>
      <c r="AL4845" s="4"/>
      <c r="AM4845" s="4"/>
      <c r="AN4845" s="4"/>
    </row>
    <row r="4846" spans="1:40" x14ac:dyDescent="0.2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90"/>
      <c r="AH4846" s="4"/>
      <c r="AI4846" s="4"/>
      <c r="AJ4846" s="90"/>
      <c r="AK4846" s="4"/>
      <c r="AL4846" s="4"/>
      <c r="AM4846" s="4"/>
      <c r="AN4846" s="4"/>
    </row>
    <row r="4847" spans="1:40" x14ac:dyDescent="0.2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90"/>
      <c r="AH4847" s="4"/>
      <c r="AI4847" s="4"/>
      <c r="AJ4847" s="90"/>
      <c r="AK4847" s="4"/>
      <c r="AL4847" s="4"/>
      <c r="AM4847" s="4"/>
      <c r="AN4847" s="4"/>
    </row>
    <row r="4848" spans="1:40" x14ac:dyDescent="0.2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90"/>
      <c r="AH4848" s="4"/>
      <c r="AI4848" s="4"/>
      <c r="AJ4848" s="90"/>
      <c r="AK4848" s="4"/>
      <c r="AL4848" s="4"/>
      <c r="AM4848" s="4"/>
      <c r="AN4848" s="4"/>
    </row>
    <row r="4849" spans="1:40" x14ac:dyDescent="0.2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90"/>
      <c r="AH4849" s="4"/>
      <c r="AI4849" s="4"/>
      <c r="AJ4849" s="90"/>
      <c r="AK4849" s="4"/>
      <c r="AL4849" s="4"/>
      <c r="AM4849" s="4"/>
      <c r="AN4849" s="4"/>
    </row>
    <row r="4850" spans="1:40" x14ac:dyDescent="0.2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90"/>
      <c r="AH4850" s="4"/>
      <c r="AI4850" s="4"/>
      <c r="AJ4850" s="90"/>
      <c r="AK4850" s="4"/>
      <c r="AL4850" s="4"/>
      <c r="AM4850" s="4"/>
      <c r="AN4850" s="4"/>
    </row>
    <row r="4851" spans="1:40" x14ac:dyDescent="0.2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90"/>
      <c r="AH4851" s="4"/>
      <c r="AI4851" s="4"/>
      <c r="AJ4851" s="90"/>
      <c r="AK4851" s="4"/>
      <c r="AL4851" s="4"/>
      <c r="AM4851" s="4"/>
      <c r="AN4851" s="4"/>
    </row>
    <row r="4852" spans="1:40" x14ac:dyDescent="0.2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90"/>
      <c r="AH4852" s="4"/>
      <c r="AI4852" s="4"/>
      <c r="AJ4852" s="90"/>
      <c r="AK4852" s="4"/>
      <c r="AL4852" s="4"/>
      <c r="AM4852" s="4"/>
      <c r="AN4852" s="4"/>
    </row>
    <row r="4853" spans="1:40" x14ac:dyDescent="0.2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90"/>
      <c r="AH4853" s="4"/>
      <c r="AI4853" s="4"/>
      <c r="AJ4853" s="90"/>
      <c r="AK4853" s="4"/>
      <c r="AL4853" s="4"/>
      <c r="AM4853" s="4"/>
      <c r="AN4853" s="4"/>
    </row>
    <row r="4854" spans="1:40" x14ac:dyDescent="0.2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90"/>
      <c r="AH4854" s="4"/>
      <c r="AI4854" s="4"/>
      <c r="AJ4854" s="90"/>
      <c r="AK4854" s="4"/>
      <c r="AL4854" s="4"/>
      <c r="AM4854" s="4"/>
      <c r="AN4854" s="4"/>
    </row>
    <row r="4855" spans="1:40" x14ac:dyDescent="0.2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90"/>
      <c r="AH4855" s="4"/>
      <c r="AI4855" s="4"/>
      <c r="AJ4855" s="90"/>
      <c r="AK4855" s="4"/>
      <c r="AL4855" s="4"/>
      <c r="AM4855" s="4"/>
      <c r="AN4855" s="4"/>
    </row>
    <row r="4856" spans="1:40" x14ac:dyDescent="0.2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90"/>
      <c r="AH4856" s="4"/>
      <c r="AI4856" s="4"/>
      <c r="AJ4856" s="90"/>
      <c r="AK4856" s="4"/>
      <c r="AL4856" s="4"/>
      <c r="AM4856" s="4"/>
      <c r="AN4856" s="4"/>
    </row>
    <row r="4857" spans="1:40" x14ac:dyDescent="0.2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90"/>
      <c r="AH4857" s="4"/>
      <c r="AI4857" s="4"/>
      <c r="AJ4857" s="90"/>
      <c r="AK4857" s="4"/>
      <c r="AL4857" s="4"/>
      <c r="AM4857" s="4"/>
      <c r="AN4857" s="4"/>
    </row>
    <row r="4858" spans="1:40" x14ac:dyDescent="0.2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90"/>
      <c r="AH4858" s="4"/>
      <c r="AI4858" s="4"/>
      <c r="AJ4858" s="90"/>
      <c r="AK4858" s="4"/>
      <c r="AL4858" s="4"/>
      <c r="AM4858" s="4"/>
      <c r="AN4858" s="4"/>
    </row>
    <row r="4859" spans="1:40" x14ac:dyDescent="0.2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90"/>
      <c r="AH4859" s="4"/>
      <c r="AI4859" s="4"/>
      <c r="AJ4859" s="90"/>
      <c r="AK4859" s="4"/>
      <c r="AL4859" s="4"/>
      <c r="AM4859" s="4"/>
      <c r="AN4859" s="4"/>
    </row>
    <row r="4860" spans="1:40" x14ac:dyDescent="0.2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90"/>
      <c r="AH4860" s="4"/>
      <c r="AI4860" s="4"/>
      <c r="AJ4860" s="90"/>
      <c r="AK4860" s="4"/>
      <c r="AL4860" s="4"/>
      <c r="AM4860" s="4"/>
      <c r="AN4860" s="4"/>
    </row>
    <row r="4861" spans="1:40" x14ac:dyDescent="0.2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90"/>
      <c r="AH4861" s="4"/>
      <c r="AI4861" s="4"/>
      <c r="AJ4861" s="90"/>
      <c r="AK4861" s="4"/>
      <c r="AL4861" s="4"/>
      <c r="AM4861" s="4"/>
      <c r="AN4861" s="4"/>
    </row>
    <row r="4862" spans="1:40" x14ac:dyDescent="0.2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90"/>
      <c r="AH4862" s="4"/>
      <c r="AI4862" s="4"/>
      <c r="AJ4862" s="90"/>
      <c r="AK4862" s="4"/>
      <c r="AL4862" s="4"/>
      <c r="AM4862" s="4"/>
      <c r="AN4862" s="4"/>
    </row>
    <row r="4863" spans="1:40" x14ac:dyDescent="0.2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90"/>
      <c r="AH4863" s="4"/>
      <c r="AI4863" s="4"/>
      <c r="AJ4863" s="90"/>
      <c r="AK4863" s="4"/>
      <c r="AL4863" s="4"/>
      <c r="AM4863" s="4"/>
      <c r="AN4863" s="4"/>
    </row>
    <row r="4864" spans="1:40" x14ac:dyDescent="0.2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90"/>
      <c r="AH4864" s="4"/>
      <c r="AI4864" s="4"/>
      <c r="AJ4864" s="90"/>
      <c r="AK4864" s="4"/>
      <c r="AL4864" s="4"/>
      <c r="AM4864" s="4"/>
      <c r="AN4864" s="4"/>
    </row>
    <row r="4865" spans="1:40" x14ac:dyDescent="0.2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90"/>
      <c r="AH4865" s="4"/>
      <c r="AI4865" s="4"/>
      <c r="AJ4865" s="90"/>
      <c r="AK4865" s="4"/>
      <c r="AL4865" s="4"/>
      <c r="AM4865" s="4"/>
      <c r="AN4865" s="4"/>
    </row>
    <row r="4866" spans="1:40" x14ac:dyDescent="0.2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90"/>
      <c r="AH4866" s="4"/>
      <c r="AI4866" s="4"/>
      <c r="AJ4866" s="90"/>
      <c r="AK4866" s="4"/>
      <c r="AL4866" s="4"/>
      <c r="AM4866" s="4"/>
      <c r="AN4866" s="4"/>
    </row>
    <row r="4867" spans="1:40" x14ac:dyDescent="0.2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90"/>
      <c r="AH4867" s="4"/>
      <c r="AI4867" s="4"/>
      <c r="AJ4867" s="90"/>
      <c r="AK4867" s="4"/>
      <c r="AL4867" s="4"/>
      <c r="AM4867" s="4"/>
      <c r="AN4867" s="4"/>
    </row>
    <row r="4868" spans="1:40" x14ac:dyDescent="0.2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90"/>
      <c r="AH4868" s="4"/>
      <c r="AI4868" s="4"/>
      <c r="AJ4868" s="90"/>
      <c r="AK4868" s="4"/>
      <c r="AL4868" s="4"/>
      <c r="AM4868" s="4"/>
      <c r="AN4868" s="4"/>
    </row>
    <row r="4869" spans="1:40" x14ac:dyDescent="0.2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90"/>
      <c r="AH4869" s="4"/>
      <c r="AI4869" s="4"/>
      <c r="AJ4869" s="90"/>
      <c r="AK4869" s="4"/>
      <c r="AL4869" s="4"/>
      <c r="AM4869" s="4"/>
      <c r="AN4869" s="4"/>
    </row>
    <row r="4870" spans="1:40" x14ac:dyDescent="0.2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90"/>
      <c r="AH4870" s="4"/>
      <c r="AI4870" s="4"/>
      <c r="AJ4870" s="90"/>
      <c r="AK4870" s="4"/>
      <c r="AL4870" s="4"/>
      <c r="AM4870" s="4"/>
      <c r="AN4870" s="4"/>
    </row>
    <row r="4871" spans="1:40" x14ac:dyDescent="0.2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90"/>
      <c r="AH4871" s="4"/>
      <c r="AI4871" s="4"/>
      <c r="AJ4871" s="90"/>
      <c r="AK4871" s="4"/>
      <c r="AL4871" s="4"/>
      <c r="AM4871" s="4"/>
      <c r="AN4871" s="4"/>
    </row>
    <row r="4872" spans="1:40" x14ac:dyDescent="0.2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90"/>
      <c r="AH4872" s="4"/>
      <c r="AI4872" s="4"/>
      <c r="AJ4872" s="90"/>
      <c r="AK4872" s="4"/>
      <c r="AL4872" s="4"/>
      <c r="AM4872" s="4"/>
      <c r="AN4872" s="4"/>
    </row>
    <row r="4873" spans="1:40" x14ac:dyDescent="0.2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90"/>
      <c r="AH4873" s="4"/>
      <c r="AI4873" s="4"/>
      <c r="AJ4873" s="90"/>
      <c r="AK4873" s="4"/>
      <c r="AL4873" s="4"/>
      <c r="AM4873" s="4"/>
      <c r="AN4873" s="4"/>
    </row>
    <row r="4874" spans="1:40" x14ac:dyDescent="0.2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90"/>
      <c r="AH4874" s="4"/>
      <c r="AI4874" s="4"/>
      <c r="AJ4874" s="90"/>
      <c r="AK4874" s="4"/>
      <c r="AL4874" s="4"/>
      <c r="AM4874" s="4"/>
      <c r="AN4874" s="4"/>
    </row>
    <row r="4875" spans="1:40" x14ac:dyDescent="0.2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90"/>
      <c r="AH4875" s="4"/>
      <c r="AI4875" s="4"/>
      <c r="AJ4875" s="90"/>
      <c r="AK4875" s="4"/>
      <c r="AL4875" s="4"/>
      <c r="AM4875" s="4"/>
      <c r="AN4875" s="4"/>
    </row>
    <row r="4876" spans="1:40" x14ac:dyDescent="0.2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90"/>
      <c r="AH4876" s="4"/>
      <c r="AI4876" s="4"/>
      <c r="AJ4876" s="90"/>
      <c r="AK4876" s="4"/>
      <c r="AL4876" s="4"/>
      <c r="AM4876" s="4"/>
      <c r="AN4876" s="4"/>
    </row>
    <row r="4877" spans="1:40" x14ac:dyDescent="0.2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90"/>
      <c r="AH4877" s="4"/>
      <c r="AI4877" s="4"/>
      <c r="AJ4877" s="90"/>
      <c r="AK4877" s="4"/>
      <c r="AL4877" s="4"/>
      <c r="AM4877" s="4"/>
      <c r="AN4877" s="4"/>
    </row>
    <row r="4878" spans="1:40" x14ac:dyDescent="0.2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90"/>
      <c r="AH4878" s="4"/>
      <c r="AI4878" s="4"/>
      <c r="AJ4878" s="90"/>
      <c r="AK4878" s="4"/>
      <c r="AL4878" s="4"/>
      <c r="AM4878" s="4"/>
      <c r="AN4878" s="4"/>
    </row>
    <row r="4879" spans="1:40" x14ac:dyDescent="0.2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90"/>
      <c r="AH4879" s="4"/>
      <c r="AI4879" s="4"/>
      <c r="AJ4879" s="90"/>
      <c r="AK4879" s="4"/>
      <c r="AL4879" s="4"/>
      <c r="AM4879" s="4"/>
      <c r="AN4879" s="4"/>
    </row>
    <row r="4880" spans="1:40" x14ac:dyDescent="0.2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90"/>
      <c r="AH4880" s="4"/>
      <c r="AI4880" s="4"/>
      <c r="AJ4880" s="90"/>
      <c r="AK4880" s="4"/>
      <c r="AL4880" s="4"/>
      <c r="AM4880" s="4"/>
      <c r="AN4880" s="4"/>
    </row>
    <row r="4881" spans="1:40" x14ac:dyDescent="0.2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90"/>
      <c r="AH4881" s="4"/>
      <c r="AI4881" s="4"/>
      <c r="AJ4881" s="90"/>
      <c r="AK4881" s="4"/>
      <c r="AL4881" s="4"/>
      <c r="AM4881" s="4"/>
      <c r="AN4881" s="4"/>
    </row>
    <row r="4882" spans="1:40" x14ac:dyDescent="0.2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90"/>
      <c r="AH4882" s="4"/>
      <c r="AI4882" s="4"/>
      <c r="AJ4882" s="90"/>
      <c r="AK4882" s="4"/>
      <c r="AL4882" s="4"/>
      <c r="AM4882" s="4"/>
      <c r="AN4882" s="4"/>
    </row>
    <row r="4883" spans="1:40" x14ac:dyDescent="0.2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90"/>
      <c r="AH4883" s="4"/>
      <c r="AI4883" s="4"/>
      <c r="AJ4883" s="90"/>
      <c r="AK4883" s="4"/>
      <c r="AL4883" s="4"/>
      <c r="AM4883" s="4"/>
      <c r="AN4883" s="4"/>
    </row>
    <row r="4884" spans="1:40" x14ac:dyDescent="0.2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90"/>
      <c r="AH4884" s="4"/>
      <c r="AI4884" s="4"/>
      <c r="AJ4884" s="90"/>
      <c r="AK4884" s="4"/>
      <c r="AL4884" s="4"/>
      <c r="AM4884" s="4"/>
      <c r="AN4884" s="4"/>
    </row>
    <row r="4885" spans="1:40" x14ac:dyDescent="0.2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90"/>
      <c r="AH4885" s="4"/>
      <c r="AI4885" s="4"/>
      <c r="AJ4885" s="90"/>
      <c r="AK4885" s="4"/>
      <c r="AL4885" s="4"/>
      <c r="AM4885" s="4"/>
      <c r="AN4885" s="4"/>
    </row>
    <row r="4886" spans="1:40" x14ac:dyDescent="0.2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90"/>
      <c r="AH4886" s="4"/>
      <c r="AI4886" s="4"/>
      <c r="AJ4886" s="90"/>
      <c r="AK4886" s="4"/>
      <c r="AL4886" s="4"/>
      <c r="AM4886" s="4"/>
      <c r="AN4886" s="4"/>
    </row>
    <row r="4887" spans="1:40" x14ac:dyDescent="0.2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90"/>
      <c r="AH4887" s="4"/>
      <c r="AI4887" s="4"/>
      <c r="AJ4887" s="90"/>
      <c r="AK4887" s="4"/>
      <c r="AL4887" s="4"/>
      <c r="AM4887" s="4"/>
      <c r="AN4887" s="4"/>
    </row>
    <row r="4888" spans="1:40" x14ac:dyDescent="0.2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90"/>
      <c r="AH4888" s="4"/>
      <c r="AI4888" s="4"/>
      <c r="AJ4888" s="90"/>
      <c r="AK4888" s="4"/>
      <c r="AL4888" s="4"/>
      <c r="AM4888" s="4"/>
      <c r="AN4888" s="4"/>
    </row>
    <row r="4889" spans="1:40" x14ac:dyDescent="0.2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90"/>
      <c r="AH4889" s="4"/>
      <c r="AI4889" s="4"/>
      <c r="AJ4889" s="90"/>
      <c r="AK4889" s="4"/>
      <c r="AL4889" s="4"/>
      <c r="AM4889" s="4"/>
      <c r="AN4889" s="4"/>
    </row>
    <row r="4890" spans="1:40" x14ac:dyDescent="0.2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90"/>
      <c r="AH4890" s="4"/>
      <c r="AI4890" s="4"/>
      <c r="AJ4890" s="90"/>
      <c r="AK4890" s="4"/>
      <c r="AL4890" s="4"/>
      <c r="AM4890" s="4"/>
      <c r="AN4890" s="4"/>
    </row>
    <row r="4891" spans="1:40" x14ac:dyDescent="0.2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90"/>
      <c r="AH4891" s="4"/>
      <c r="AI4891" s="4"/>
      <c r="AJ4891" s="90"/>
      <c r="AK4891" s="4"/>
      <c r="AL4891" s="4"/>
      <c r="AM4891" s="4"/>
      <c r="AN4891" s="4"/>
    </row>
    <row r="4892" spans="1:40" x14ac:dyDescent="0.2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90"/>
      <c r="AH4892" s="4"/>
      <c r="AI4892" s="4"/>
      <c r="AJ4892" s="90"/>
      <c r="AK4892" s="4"/>
      <c r="AL4892" s="4"/>
      <c r="AM4892" s="4"/>
      <c r="AN4892" s="4"/>
    </row>
    <row r="4893" spans="1:40" x14ac:dyDescent="0.2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90"/>
      <c r="AH4893" s="4"/>
      <c r="AI4893" s="4"/>
      <c r="AJ4893" s="90"/>
      <c r="AK4893" s="4"/>
      <c r="AL4893" s="4"/>
      <c r="AM4893" s="4"/>
      <c r="AN4893" s="4"/>
    </row>
    <row r="4894" spans="1:40" x14ac:dyDescent="0.2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90"/>
      <c r="AH4894" s="4"/>
      <c r="AI4894" s="4"/>
      <c r="AJ4894" s="90"/>
      <c r="AK4894" s="4"/>
      <c r="AL4894" s="4"/>
      <c r="AM4894" s="4"/>
      <c r="AN4894" s="4"/>
    </row>
    <row r="4895" spans="1:40" x14ac:dyDescent="0.2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90"/>
      <c r="AH4895" s="4"/>
      <c r="AI4895" s="4"/>
      <c r="AJ4895" s="90"/>
      <c r="AK4895" s="4"/>
      <c r="AL4895" s="4"/>
      <c r="AM4895" s="4"/>
      <c r="AN4895" s="4"/>
    </row>
    <row r="4896" spans="1:40" x14ac:dyDescent="0.2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90"/>
      <c r="AH4896" s="4"/>
      <c r="AI4896" s="4"/>
      <c r="AJ4896" s="90"/>
      <c r="AK4896" s="4"/>
      <c r="AL4896" s="4"/>
      <c r="AM4896" s="4"/>
      <c r="AN4896" s="4"/>
    </row>
    <row r="4897" spans="1:40" x14ac:dyDescent="0.2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90"/>
      <c r="AH4897" s="4"/>
      <c r="AI4897" s="4"/>
      <c r="AJ4897" s="90"/>
      <c r="AK4897" s="4"/>
      <c r="AL4897" s="4"/>
      <c r="AM4897" s="4"/>
      <c r="AN4897" s="4"/>
    </row>
    <row r="4898" spans="1:40" x14ac:dyDescent="0.2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90"/>
      <c r="AH4898" s="4"/>
      <c r="AI4898" s="4"/>
      <c r="AJ4898" s="90"/>
      <c r="AK4898" s="4"/>
      <c r="AL4898" s="4"/>
      <c r="AM4898" s="4"/>
      <c r="AN4898" s="4"/>
    </row>
    <row r="4899" spans="1:40" x14ac:dyDescent="0.2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90"/>
      <c r="AH4899" s="4"/>
      <c r="AI4899" s="4"/>
      <c r="AJ4899" s="90"/>
      <c r="AK4899" s="4"/>
      <c r="AL4899" s="4"/>
      <c r="AM4899" s="4"/>
      <c r="AN4899" s="4"/>
    </row>
    <row r="4900" spans="1:40" x14ac:dyDescent="0.2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90"/>
      <c r="AH4900" s="4"/>
      <c r="AI4900" s="4"/>
      <c r="AJ4900" s="90"/>
      <c r="AK4900" s="4"/>
      <c r="AL4900" s="4"/>
      <c r="AM4900" s="4"/>
      <c r="AN4900" s="4"/>
    </row>
    <row r="4901" spans="1:40" x14ac:dyDescent="0.2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90"/>
      <c r="AH4901" s="4"/>
      <c r="AI4901" s="4"/>
      <c r="AJ4901" s="90"/>
      <c r="AK4901" s="4"/>
      <c r="AL4901" s="4"/>
      <c r="AM4901" s="4"/>
      <c r="AN4901" s="4"/>
    </row>
    <row r="4902" spans="1:40" x14ac:dyDescent="0.2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90"/>
      <c r="AH4902" s="4"/>
      <c r="AI4902" s="4"/>
      <c r="AJ4902" s="90"/>
      <c r="AK4902" s="4"/>
      <c r="AL4902" s="4"/>
      <c r="AM4902" s="4"/>
      <c r="AN4902" s="4"/>
    </row>
    <row r="4903" spans="1:40" x14ac:dyDescent="0.2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90"/>
      <c r="AH4903" s="4"/>
      <c r="AI4903" s="4"/>
      <c r="AJ4903" s="90"/>
      <c r="AK4903" s="4"/>
      <c r="AL4903" s="4"/>
      <c r="AM4903" s="4"/>
      <c r="AN4903" s="4"/>
    </row>
    <row r="4904" spans="1:40" x14ac:dyDescent="0.2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90"/>
      <c r="AH4904" s="4"/>
      <c r="AI4904" s="4"/>
      <c r="AJ4904" s="90"/>
      <c r="AK4904" s="4"/>
      <c r="AL4904" s="4"/>
      <c r="AM4904" s="4"/>
      <c r="AN4904" s="4"/>
    </row>
    <row r="4905" spans="1:40" x14ac:dyDescent="0.2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90"/>
      <c r="AH4905" s="4"/>
      <c r="AI4905" s="4"/>
      <c r="AJ4905" s="90"/>
      <c r="AK4905" s="4"/>
      <c r="AL4905" s="4"/>
      <c r="AM4905" s="4"/>
      <c r="AN4905" s="4"/>
    </row>
    <row r="4906" spans="1:40" x14ac:dyDescent="0.2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90"/>
      <c r="AH4906" s="4"/>
      <c r="AI4906" s="4"/>
      <c r="AJ4906" s="90"/>
      <c r="AK4906" s="4"/>
      <c r="AL4906" s="4"/>
      <c r="AM4906" s="4"/>
      <c r="AN4906" s="4"/>
    </row>
    <row r="4907" spans="1:40" x14ac:dyDescent="0.2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90"/>
      <c r="AH4907" s="4"/>
      <c r="AI4907" s="4"/>
      <c r="AJ4907" s="90"/>
      <c r="AK4907" s="4"/>
      <c r="AL4907" s="4"/>
      <c r="AM4907" s="4"/>
      <c r="AN4907" s="4"/>
    </row>
    <row r="4908" spans="1:40" x14ac:dyDescent="0.2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90"/>
      <c r="AH4908" s="4"/>
      <c r="AI4908" s="4"/>
      <c r="AJ4908" s="90"/>
      <c r="AK4908" s="4"/>
      <c r="AL4908" s="4"/>
      <c r="AM4908" s="4"/>
      <c r="AN4908" s="4"/>
    </row>
    <row r="4909" spans="1:40" x14ac:dyDescent="0.2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90"/>
      <c r="AH4909" s="4"/>
      <c r="AI4909" s="4"/>
      <c r="AJ4909" s="90"/>
      <c r="AK4909" s="4"/>
      <c r="AL4909" s="4"/>
      <c r="AM4909" s="4"/>
      <c r="AN4909" s="4"/>
    </row>
    <row r="4910" spans="1:40" x14ac:dyDescent="0.2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90"/>
      <c r="AH4910" s="4"/>
      <c r="AI4910" s="4"/>
      <c r="AJ4910" s="90"/>
      <c r="AK4910" s="4"/>
      <c r="AL4910" s="4"/>
      <c r="AM4910" s="4"/>
      <c r="AN4910" s="4"/>
    </row>
    <row r="4911" spans="1:40" x14ac:dyDescent="0.2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90"/>
      <c r="AH4911" s="4"/>
      <c r="AI4911" s="4"/>
      <c r="AJ4911" s="90"/>
      <c r="AK4911" s="4"/>
      <c r="AL4911" s="4"/>
      <c r="AM4911" s="4"/>
      <c r="AN4911" s="4"/>
    </row>
    <row r="4912" spans="1:40" x14ac:dyDescent="0.2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90"/>
      <c r="AH4912" s="4"/>
      <c r="AI4912" s="4"/>
      <c r="AJ4912" s="90"/>
      <c r="AK4912" s="4"/>
      <c r="AL4912" s="4"/>
      <c r="AM4912" s="4"/>
      <c r="AN4912" s="4"/>
    </row>
    <row r="4913" spans="1:40" x14ac:dyDescent="0.2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90"/>
      <c r="AH4913" s="4"/>
      <c r="AI4913" s="4"/>
      <c r="AJ4913" s="90"/>
      <c r="AK4913" s="4"/>
      <c r="AL4913" s="4"/>
      <c r="AM4913" s="4"/>
      <c r="AN4913" s="4"/>
    </row>
    <row r="4914" spans="1:40" x14ac:dyDescent="0.2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90"/>
      <c r="AH4914" s="4"/>
      <c r="AI4914" s="4"/>
      <c r="AJ4914" s="90"/>
      <c r="AK4914" s="4"/>
      <c r="AL4914" s="4"/>
      <c r="AM4914" s="4"/>
      <c r="AN4914" s="4"/>
    </row>
    <row r="4915" spans="1:40" x14ac:dyDescent="0.2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90"/>
      <c r="AH4915" s="4"/>
      <c r="AI4915" s="4"/>
      <c r="AJ4915" s="90"/>
      <c r="AK4915" s="4"/>
      <c r="AL4915" s="4"/>
      <c r="AM4915" s="4"/>
      <c r="AN4915" s="4"/>
    </row>
    <row r="4916" spans="1:40" x14ac:dyDescent="0.2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90"/>
      <c r="AH4916" s="4"/>
      <c r="AI4916" s="4"/>
      <c r="AJ4916" s="90"/>
      <c r="AK4916" s="4"/>
      <c r="AL4916" s="4"/>
      <c r="AM4916" s="4"/>
      <c r="AN4916" s="4"/>
    </row>
    <row r="4917" spans="1:40" x14ac:dyDescent="0.2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90"/>
      <c r="AH4917" s="4"/>
      <c r="AI4917" s="4"/>
      <c r="AJ4917" s="90"/>
      <c r="AK4917" s="4"/>
      <c r="AL4917" s="4"/>
      <c r="AM4917" s="4"/>
      <c r="AN4917" s="4"/>
    </row>
    <row r="4918" spans="1:40" x14ac:dyDescent="0.2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90"/>
      <c r="AH4918" s="4"/>
      <c r="AI4918" s="4"/>
      <c r="AJ4918" s="90"/>
      <c r="AK4918" s="4"/>
      <c r="AL4918" s="4"/>
      <c r="AM4918" s="4"/>
      <c r="AN4918" s="4"/>
    </row>
    <row r="4919" spans="1:40" x14ac:dyDescent="0.2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90"/>
      <c r="AH4919" s="4"/>
      <c r="AI4919" s="4"/>
      <c r="AJ4919" s="90"/>
      <c r="AK4919" s="4"/>
      <c r="AL4919" s="4"/>
      <c r="AM4919" s="4"/>
      <c r="AN4919" s="4"/>
    </row>
    <row r="4920" spans="1:40" x14ac:dyDescent="0.2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90"/>
      <c r="AH4920" s="4"/>
      <c r="AI4920" s="4"/>
      <c r="AJ4920" s="90"/>
      <c r="AK4920" s="4"/>
      <c r="AL4920" s="4"/>
      <c r="AM4920" s="4"/>
      <c r="AN4920" s="4"/>
    </row>
    <row r="4921" spans="1:40" x14ac:dyDescent="0.2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90"/>
      <c r="AH4921" s="4"/>
      <c r="AI4921" s="4"/>
      <c r="AJ4921" s="90"/>
      <c r="AK4921" s="4"/>
      <c r="AL4921" s="4"/>
      <c r="AM4921" s="4"/>
      <c r="AN4921" s="4"/>
    </row>
    <row r="4922" spans="1:40" x14ac:dyDescent="0.2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90"/>
      <c r="AH4922" s="4"/>
      <c r="AI4922" s="4"/>
      <c r="AJ4922" s="90"/>
      <c r="AK4922" s="4"/>
      <c r="AL4922" s="4"/>
      <c r="AM4922" s="4"/>
      <c r="AN4922" s="4"/>
    </row>
    <row r="4923" spans="1:40" x14ac:dyDescent="0.2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90"/>
      <c r="AH4923" s="4"/>
      <c r="AI4923" s="4"/>
      <c r="AJ4923" s="90"/>
      <c r="AK4923" s="4"/>
      <c r="AL4923" s="4"/>
      <c r="AM4923" s="4"/>
      <c r="AN4923" s="4"/>
    </row>
    <row r="4924" spans="1:40" x14ac:dyDescent="0.2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90"/>
      <c r="AH4924" s="4"/>
      <c r="AI4924" s="4"/>
      <c r="AJ4924" s="90"/>
      <c r="AK4924" s="4"/>
      <c r="AL4924" s="4"/>
      <c r="AM4924" s="4"/>
      <c r="AN4924" s="4"/>
    </row>
    <row r="4925" spans="1:40" x14ac:dyDescent="0.2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90"/>
      <c r="AH4925" s="4"/>
      <c r="AI4925" s="4"/>
      <c r="AJ4925" s="90"/>
      <c r="AK4925" s="4"/>
      <c r="AL4925" s="4"/>
      <c r="AM4925" s="4"/>
      <c r="AN4925" s="4"/>
    </row>
    <row r="4926" spans="1:40" x14ac:dyDescent="0.2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90"/>
      <c r="AH4926" s="4"/>
      <c r="AI4926" s="4"/>
      <c r="AJ4926" s="90"/>
      <c r="AK4926" s="4"/>
      <c r="AL4926" s="4"/>
      <c r="AM4926" s="4"/>
      <c r="AN4926" s="4"/>
    </row>
    <row r="4927" spans="1:40" x14ac:dyDescent="0.2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90"/>
      <c r="AH4927" s="4"/>
      <c r="AI4927" s="4"/>
      <c r="AJ4927" s="90"/>
      <c r="AK4927" s="4"/>
      <c r="AL4927" s="4"/>
      <c r="AM4927" s="4"/>
      <c r="AN4927" s="4"/>
    </row>
    <row r="4928" spans="1:40" x14ac:dyDescent="0.2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90"/>
      <c r="AH4928" s="4"/>
      <c r="AI4928" s="4"/>
      <c r="AJ4928" s="90"/>
      <c r="AK4928" s="4"/>
      <c r="AL4928" s="4"/>
      <c r="AM4928" s="4"/>
      <c r="AN4928" s="4"/>
    </row>
    <row r="4929" spans="1:40" x14ac:dyDescent="0.2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90"/>
      <c r="AH4929" s="4"/>
      <c r="AI4929" s="4"/>
      <c r="AJ4929" s="90"/>
      <c r="AK4929" s="4"/>
      <c r="AL4929" s="4"/>
      <c r="AM4929" s="4"/>
      <c r="AN4929" s="4"/>
    </row>
    <row r="4930" spans="1:40" x14ac:dyDescent="0.2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90"/>
      <c r="AH4930" s="4"/>
      <c r="AI4930" s="4"/>
      <c r="AJ4930" s="90"/>
      <c r="AK4930" s="4"/>
      <c r="AL4930" s="4"/>
      <c r="AM4930" s="4"/>
      <c r="AN4930" s="4"/>
    </row>
    <row r="4931" spans="1:40" x14ac:dyDescent="0.2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90"/>
      <c r="AH4931" s="4"/>
      <c r="AI4931" s="4"/>
      <c r="AJ4931" s="90"/>
      <c r="AK4931" s="4"/>
      <c r="AL4931" s="4"/>
      <c r="AM4931" s="4"/>
      <c r="AN4931" s="4"/>
    </row>
    <row r="4932" spans="1:40" x14ac:dyDescent="0.2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90"/>
      <c r="AH4932" s="4"/>
      <c r="AI4932" s="4"/>
      <c r="AJ4932" s="90"/>
      <c r="AK4932" s="4"/>
      <c r="AL4932" s="4"/>
      <c r="AM4932" s="4"/>
      <c r="AN4932" s="4"/>
    </row>
    <row r="4933" spans="1:40" x14ac:dyDescent="0.2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90"/>
      <c r="AH4933" s="4"/>
      <c r="AI4933" s="4"/>
      <c r="AJ4933" s="90"/>
      <c r="AK4933" s="4"/>
      <c r="AL4933" s="4"/>
      <c r="AM4933" s="4"/>
      <c r="AN4933" s="4"/>
    </row>
    <row r="4934" spans="1:40" x14ac:dyDescent="0.2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90"/>
      <c r="AH4934" s="4"/>
      <c r="AI4934" s="4"/>
      <c r="AJ4934" s="90"/>
      <c r="AK4934" s="4"/>
      <c r="AL4934" s="4"/>
      <c r="AM4934" s="4"/>
      <c r="AN4934" s="4"/>
    </row>
    <row r="4935" spans="1:40" x14ac:dyDescent="0.2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90"/>
      <c r="AH4935" s="4"/>
      <c r="AI4935" s="4"/>
      <c r="AJ4935" s="90"/>
      <c r="AK4935" s="4"/>
      <c r="AL4935" s="4"/>
      <c r="AM4935" s="4"/>
      <c r="AN4935" s="4"/>
    </row>
    <row r="4936" spans="1:40" x14ac:dyDescent="0.2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90"/>
      <c r="AH4936" s="4"/>
      <c r="AI4936" s="4"/>
      <c r="AJ4936" s="90"/>
      <c r="AK4936" s="4"/>
      <c r="AL4936" s="4"/>
      <c r="AM4936" s="4"/>
      <c r="AN4936" s="4"/>
    </row>
    <row r="4937" spans="1:40" x14ac:dyDescent="0.2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90"/>
      <c r="AH4937" s="4"/>
      <c r="AI4937" s="4"/>
      <c r="AJ4937" s="90"/>
      <c r="AK4937" s="4"/>
      <c r="AL4937" s="4"/>
      <c r="AM4937" s="4"/>
      <c r="AN4937" s="4"/>
    </row>
    <row r="4938" spans="1:40" x14ac:dyDescent="0.2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90"/>
      <c r="AH4938" s="4"/>
      <c r="AI4938" s="4"/>
      <c r="AJ4938" s="90"/>
      <c r="AK4938" s="4"/>
      <c r="AL4938" s="4"/>
      <c r="AM4938" s="4"/>
      <c r="AN4938" s="4"/>
    </row>
    <row r="4939" spans="1:40" x14ac:dyDescent="0.2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90"/>
      <c r="AH4939" s="4"/>
      <c r="AI4939" s="4"/>
      <c r="AJ4939" s="90"/>
      <c r="AK4939" s="4"/>
      <c r="AL4939" s="4"/>
      <c r="AM4939" s="4"/>
      <c r="AN4939" s="4"/>
    </row>
    <row r="4940" spans="1:40" x14ac:dyDescent="0.2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90"/>
      <c r="AH4940" s="4"/>
      <c r="AI4940" s="4"/>
      <c r="AJ4940" s="90"/>
      <c r="AK4940" s="4"/>
      <c r="AL4940" s="4"/>
      <c r="AM4940" s="4"/>
      <c r="AN4940" s="4"/>
    </row>
    <row r="4941" spans="1:40" x14ac:dyDescent="0.2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90"/>
      <c r="AH4941" s="4"/>
      <c r="AI4941" s="4"/>
      <c r="AJ4941" s="90"/>
      <c r="AK4941" s="4"/>
      <c r="AL4941" s="4"/>
      <c r="AM4941" s="4"/>
      <c r="AN4941" s="4"/>
    </row>
    <row r="4942" spans="1:40" x14ac:dyDescent="0.2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90"/>
      <c r="AH4942" s="4"/>
      <c r="AI4942" s="4"/>
      <c r="AJ4942" s="90"/>
      <c r="AK4942" s="4"/>
      <c r="AL4942" s="4"/>
      <c r="AM4942" s="4"/>
      <c r="AN4942" s="4"/>
    </row>
    <row r="4943" spans="1:40" x14ac:dyDescent="0.2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90"/>
      <c r="AH4943" s="4"/>
      <c r="AI4943" s="4"/>
      <c r="AJ4943" s="90"/>
      <c r="AK4943" s="4"/>
      <c r="AL4943" s="4"/>
      <c r="AM4943" s="4"/>
      <c r="AN4943" s="4"/>
    </row>
    <row r="4944" spans="1:40" x14ac:dyDescent="0.2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90"/>
      <c r="AH4944" s="4"/>
      <c r="AI4944" s="4"/>
      <c r="AJ4944" s="90"/>
      <c r="AK4944" s="4"/>
      <c r="AL4944" s="4"/>
      <c r="AM4944" s="4"/>
      <c r="AN4944" s="4"/>
    </row>
    <row r="4945" spans="1:40" x14ac:dyDescent="0.2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90"/>
      <c r="AH4945" s="4"/>
      <c r="AI4945" s="4"/>
      <c r="AJ4945" s="90"/>
      <c r="AK4945" s="4"/>
      <c r="AL4945" s="4"/>
      <c r="AM4945" s="4"/>
      <c r="AN4945" s="4"/>
    </row>
    <row r="4946" spans="1:40" x14ac:dyDescent="0.2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90"/>
      <c r="AH4946" s="4"/>
      <c r="AI4946" s="4"/>
      <c r="AJ4946" s="90"/>
      <c r="AK4946" s="4"/>
      <c r="AL4946" s="4"/>
      <c r="AM4946" s="4"/>
      <c r="AN4946" s="4"/>
    </row>
    <row r="4947" spans="1:40" x14ac:dyDescent="0.2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90"/>
      <c r="AH4947" s="4"/>
      <c r="AI4947" s="4"/>
      <c r="AJ4947" s="90"/>
      <c r="AK4947" s="4"/>
      <c r="AL4947" s="4"/>
      <c r="AM4947" s="4"/>
      <c r="AN4947" s="4"/>
    </row>
    <row r="4948" spans="1:40" x14ac:dyDescent="0.2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90"/>
      <c r="AH4948" s="4"/>
      <c r="AI4948" s="4"/>
      <c r="AJ4948" s="90"/>
      <c r="AK4948" s="4"/>
      <c r="AL4948" s="4"/>
      <c r="AM4948" s="4"/>
      <c r="AN4948" s="4"/>
    </row>
    <row r="4949" spans="1:40" x14ac:dyDescent="0.2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90"/>
      <c r="AH4949" s="4"/>
      <c r="AI4949" s="4"/>
      <c r="AJ4949" s="90"/>
      <c r="AK4949" s="4"/>
      <c r="AL4949" s="4"/>
      <c r="AM4949" s="4"/>
      <c r="AN4949" s="4"/>
    </row>
    <row r="4950" spans="1:40" x14ac:dyDescent="0.2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90"/>
      <c r="AH4950" s="4"/>
      <c r="AI4950" s="4"/>
      <c r="AJ4950" s="90"/>
      <c r="AK4950" s="4"/>
      <c r="AL4950" s="4"/>
      <c r="AM4950" s="4"/>
      <c r="AN4950" s="4"/>
    </row>
    <row r="4951" spans="1:40" x14ac:dyDescent="0.2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90"/>
      <c r="AH4951" s="4"/>
      <c r="AI4951" s="4"/>
      <c r="AJ4951" s="90"/>
      <c r="AK4951" s="4"/>
      <c r="AL4951" s="4"/>
      <c r="AM4951" s="4"/>
      <c r="AN4951" s="4"/>
    </row>
    <row r="4952" spans="1:40" x14ac:dyDescent="0.2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90"/>
      <c r="AH4952" s="4"/>
      <c r="AI4952" s="4"/>
      <c r="AJ4952" s="90"/>
      <c r="AK4952" s="4"/>
      <c r="AL4952" s="4"/>
      <c r="AM4952" s="4"/>
      <c r="AN4952" s="4"/>
    </row>
    <row r="4953" spans="1:40" x14ac:dyDescent="0.2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90"/>
      <c r="AH4953" s="4"/>
      <c r="AI4953" s="4"/>
      <c r="AJ4953" s="90"/>
      <c r="AK4953" s="4"/>
      <c r="AL4953" s="4"/>
      <c r="AM4953" s="4"/>
      <c r="AN4953" s="4"/>
    </row>
    <row r="4954" spans="1:40" x14ac:dyDescent="0.2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90"/>
      <c r="AH4954" s="4"/>
      <c r="AI4954" s="4"/>
      <c r="AJ4954" s="90"/>
      <c r="AK4954" s="4"/>
      <c r="AL4954" s="4"/>
      <c r="AM4954" s="4"/>
      <c r="AN4954" s="4"/>
    </row>
    <row r="4955" spans="1:40" x14ac:dyDescent="0.2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90"/>
      <c r="AH4955" s="4"/>
      <c r="AI4955" s="4"/>
      <c r="AJ4955" s="90"/>
      <c r="AK4955" s="4"/>
      <c r="AL4955" s="4"/>
      <c r="AM4955" s="4"/>
      <c r="AN4955" s="4"/>
    </row>
    <row r="4956" spans="1:40" x14ac:dyDescent="0.2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90"/>
      <c r="AH4956" s="4"/>
      <c r="AI4956" s="4"/>
      <c r="AJ4956" s="90"/>
      <c r="AK4956" s="4"/>
      <c r="AL4956" s="4"/>
      <c r="AM4956" s="4"/>
      <c r="AN4956" s="4"/>
    </row>
    <row r="4957" spans="1:40" x14ac:dyDescent="0.2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90"/>
      <c r="AH4957" s="4"/>
      <c r="AI4957" s="4"/>
      <c r="AJ4957" s="90"/>
      <c r="AK4957" s="4"/>
      <c r="AL4957" s="4"/>
      <c r="AM4957" s="4"/>
      <c r="AN4957" s="4"/>
    </row>
    <row r="4958" spans="1:40" x14ac:dyDescent="0.2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90"/>
      <c r="AH4958" s="4"/>
      <c r="AI4958" s="4"/>
      <c r="AJ4958" s="90"/>
      <c r="AK4958" s="4"/>
      <c r="AL4958" s="4"/>
      <c r="AM4958" s="4"/>
      <c r="AN4958" s="4"/>
    </row>
    <row r="4959" spans="1:40" x14ac:dyDescent="0.2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90"/>
      <c r="AH4959" s="4"/>
      <c r="AI4959" s="4"/>
      <c r="AJ4959" s="90"/>
      <c r="AK4959" s="4"/>
      <c r="AL4959" s="4"/>
      <c r="AM4959" s="4"/>
      <c r="AN4959" s="4"/>
    </row>
    <row r="4960" spans="1:40" x14ac:dyDescent="0.2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90"/>
      <c r="AH4960" s="4"/>
      <c r="AI4960" s="4"/>
      <c r="AJ4960" s="90"/>
      <c r="AK4960" s="4"/>
      <c r="AL4960" s="4"/>
      <c r="AM4960" s="4"/>
      <c r="AN4960" s="4"/>
    </row>
    <row r="4961" spans="1:40" x14ac:dyDescent="0.2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90"/>
      <c r="AH4961" s="4"/>
      <c r="AI4961" s="4"/>
      <c r="AJ4961" s="90"/>
      <c r="AK4961" s="4"/>
      <c r="AL4961" s="4"/>
      <c r="AM4961" s="4"/>
      <c r="AN4961" s="4"/>
    </row>
    <row r="4962" spans="1:40" x14ac:dyDescent="0.2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90"/>
      <c r="AH4962" s="4"/>
      <c r="AI4962" s="4"/>
      <c r="AJ4962" s="90"/>
      <c r="AK4962" s="4"/>
      <c r="AL4962" s="4"/>
      <c r="AM4962" s="4"/>
      <c r="AN4962" s="4"/>
    </row>
    <row r="4963" spans="1:40" x14ac:dyDescent="0.2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90"/>
      <c r="AH4963" s="4"/>
      <c r="AI4963" s="4"/>
      <c r="AJ4963" s="90"/>
      <c r="AK4963" s="4"/>
      <c r="AL4963" s="4"/>
      <c r="AM4963" s="4"/>
      <c r="AN4963" s="4"/>
    </row>
    <row r="4964" spans="1:40" x14ac:dyDescent="0.2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90"/>
      <c r="AH4964" s="4"/>
      <c r="AI4964" s="4"/>
      <c r="AJ4964" s="90"/>
      <c r="AK4964" s="4"/>
      <c r="AL4964" s="4"/>
      <c r="AM4964" s="4"/>
      <c r="AN4964" s="4"/>
    </row>
    <row r="4965" spans="1:40" x14ac:dyDescent="0.2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90"/>
      <c r="AH4965" s="4"/>
      <c r="AI4965" s="4"/>
      <c r="AJ4965" s="90"/>
      <c r="AK4965" s="4"/>
      <c r="AL4965" s="4"/>
      <c r="AM4965" s="4"/>
      <c r="AN4965" s="4"/>
    </row>
    <row r="4966" spans="1:40" x14ac:dyDescent="0.2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90"/>
      <c r="AH4966" s="4"/>
      <c r="AI4966" s="4"/>
      <c r="AJ4966" s="90"/>
      <c r="AK4966" s="4"/>
      <c r="AL4966" s="4"/>
      <c r="AM4966" s="4"/>
      <c r="AN4966" s="4"/>
    </row>
    <row r="4967" spans="1:40" x14ac:dyDescent="0.2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90"/>
      <c r="AH4967" s="4"/>
      <c r="AI4967" s="4"/>
      <c r="AJ4967" s="90"/>
      <c r="AK4967" s="4"/>
      <c r="AL4967" s="4"/>
      <c r="AM4967" s="4"/>
      <c r="AN4967" s="4"/>
    </row>
    <row r="4968" spans="1:40" x14ac:dyDescent="0.2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90"/>
      <c r="AH4968" s="4"/>
      <c r="AI4968" s="4"/>
      <c r="AJ4968" s="90"/>
      <c r="AK4968" s="4"/>
      <c r="AL4968" s="4"/>
      <c r="AM4968" s="4"/>
      <c r="AN4968" s="4"/>
    </row>
    <row r="4969" spans="1:40" x14ac:dyDescent="0.2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90"/>
      <c r="AH4969" s="4"/>
      <c r="AI4969" s="4"/>
      <c r="AJ4969" s="90"/>
      <c r="AK4969" s="4"/>
      <c r="AL4969" s="4"/>
      <c r="AM4969" s="4"/>
      <c r="AN4969" s="4"/>
    </row>
    <row r="4970" spans="1:40" x14ac:dyDescent="0.2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90"/>
      <c r="AH4970" s="4"/>
      <c r="AI4970" s="4"/>
      <c r="AJ4970" s="90"/>
      <c r="AK4970" s="4"/>
      <c r="AL4970" s="4"/>
      <c r="AM4970" s="4"/>
      <c r="AN4970" s="4"/>
    </row>
    <row r="4971" spans="1:40" x14ac:dyDescent="0.2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90"/>
      <c r="AH4971" s="4"/>
      <c r="AI4971" s="4"/>
      <c r="AJ4971" s="90"/>
      <c r="AK4971" s="4"/>
      <c r="AL4971" s="4"/>
      <c r="AM4971" s="4"/>
      <c r="AN4971" s="4"/>
    </row>
    <row r="4972" spans="1:40" x14ac:dyDescent="0.2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90"/>
      <c r="AH4972" s="4"/>
      <c r="AI4972" s="4"/>
      <c r="AJ4972" s="90"/>
      <c r="AK4972" s="4"/>
      <c r="AL4972" s="4"/>
      <c r="AM4972" s="4"/>
      <c r="AN4972" s="4"/>
    </row>
    <row r="4973" spans="1:40" x14ac:dyDescent="0.2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90"/>
      <c r="AH4973" s="4"/>
      <c r="AI4973" s="4"/>
      <c r="AJ4973" s="90"/>
      <c r="AK4973" s="4"/>
      <c r="AL4973" s="4"/>
      <c r="AM4973" s="4"/>
      <c r="AN4973" s="4"/>
    </row>
    <row r="4974" spans="1:40" x14ac:dyDescent="0.2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90"/>
      <c r="AH4974" s="4"/>
      <c r="AI4974" s="4"/>
      <c r="AJ4974" s="90"/>
      <c r="AK4974" s="4"/>
      <c r="AL4974" s="4"/>
      <c r="AM4974" s="4"/>
      <c r="AN4974" s="4"/>
    </row>
    <row r="4975" spans="1:40" x14ac:dyDescent="0.2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90"/>
      <c r="AH4975" s="4"/>
      <c r="AI4975" s="4"/>
      <c r="AJ4975" s="90"/>
      <c r="AK4975" s="4"/>
      <c r="AL4975" s="4"/>
      <c r="AM4975" s="4"/>
      <c r="AN4975" s="4"/>
    </row>
    <row r="4976" spans="1:40" x14ac:dyDescent="0.2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90"/>
      <c r="AH4976" s="4"/>
      <c r="AI4976" s="4"/>
      <c r="AJ4976" s="90"/>
      <c r="AK4976" s="4"/>
      <c r="AL4976" s="4"/>
      <c r="AM4976" s="4"/>
      <c r="AN4976" s="4"/>
    </row>
    <row r="4977" spans="1:40" x14ac:dyDescent="0.2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90"/>
      <c r="AH4977" s="4"/>
      <c r="AI4977" s="4"/>
      <c r="AJ4977" s="90"/>
      <c r="AK4977" s="4"/>
      <c r="AL4977" s="4"/>
      <c r="AM4977" s="4"/>
      <c r="AN4977" s="4"/>
    </row>
    <row r="4978" spans="1:40" x14ac:dyDescent="0.2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90"/>
      <c r="AH4978" s="4"/>
      <c r="AI4978" s="4"/>
      <c r="AJ4978" s="90"/>
      <c r="AK4978" s="4"/>
      <c r="AL4978" s="4"/>
      <c r="AM4978" s="4"/>
      <c r="AN4978" s="4"/>
    </row>
    <row r="4979" spans="1:40" x14ac:dyDescent="0.2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90"/>
      <c r="AH4979" s="4"/>
      <c r="AI4979" s="4"/>
      <c r="AJ4979" s="90"/>
      <c r="AK4979" s="4"/>
      <c r="AL4979" s="4"/>
      <c r="AM4979" s="4"/>
      <c r="AN4979" s="4"/>
    </row>
    <row r="4980" spans="1:40" x14ac:dyDescent="0.2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90"/>
      <c r="AH4980" s="4"/>
      <c r="AI4980" s="4"/>
      <c r="AJ4980" s="90"/>
      <c r="AK4980" s="4"/>
      <c r="AL4980" s="4"/>
      <c r="AM4980" s="4"/>
      <c r="AN4980" s="4"/>
    </row>
    <row r="4981" spans="1:40" x14ac:dyDescent="0.2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90"/>
      <c r="AH4981" s="4"/>
      <c r="AI4981" s="4"/>
      <c r="AJ4981" s="90"/>
      <c r="AK4981" s="4"/>
      <c r="AL4981" s="4"/>
      <c r="AM4981" s="4"/>
      <c r="AN4981" s="4"/>
    </row>
    <row r="4982" spans="1:40" x14ac:dyDescent="0.2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90"/>
      <c r="AH4982" s="4"/>
      <c r="AI4982" s="4"/>
      <c r="AJ4982" s="90"/>
      <c r="AK4982" s="4"/>
      <c r="AL4982" s="4"/>
      <c r="AM4982" s="4"/>
      <c r="AN4982" s="4"/>
    </row>
    <row r="4983" spans="1:40" x14ac:dyDescent="0.2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90"/>
      <c r="AH4983" s="4"/>
      <c r="AI4983" s="4"/>
      <c r="AJ4983" s="90"/>
      <c r="AK4983" s="4"/>
      <c r="AL4983" s="4"/>
      <c r="AM4983" s="4"/>
      <c r="AN4983" s="4"/>
    </row>
    <row r="4984" spans="1:40" x14ac:dyDescent="0.2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90"/>
      <c r="AH4984" s="4"/>
      <c r="AI4984" s="4"/>
      <c r="AJ4984" s="90"/>
      <c r="AK4984" s="4"/>
      <c r="AL4984" s="4"/>
      <c r="AM4984" s="4"/>
      <c r="AN4984" s="4"/>
    </row>
    <row r="4985" spans="1:40" x14ac:dyDescent="0.2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90"/>
      <c r="AH4985" s="4"/>
      <c r="AI4985" s="4"/>
      <c r="AJ4985" s="90"/>
      <c r="AK4985" s="4"/>
      <c r="AL4985" s="4"/>
      <c r="AM4985" s="4"/>
      <c r="AN4985" s="4"/>
    </row>
    <row r="4986" spans="1:40" x14ac:dyDescent="0.2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90"/>
      <c r="AH4986" s="4"/>
      <c r="AI4986" s="4"/>
      <c r="AJ4986" s="90"/>
      <c r="AK4986" s="4"/>
      <c r="AL4986" s="4"/>
      <c r="AM4986" s="4"/>
      <c r="AN4986" s="4"/>
    </row>
    <row r="4987" spans="1:40" x14ac:dyDescent="0.2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90"/>
      <c r="AH4987" s="4"/>
      <c r="AI4987" s="4"/>
      <c r="AJ4987" s="90"/>
      <c r="AK4987" s="4"/>
      <c r="AL4987" s="4"/>
      <c r="AM4987" s="4"/>
      <c r="AN4987" s="4"/>
    </row>
    <row r="4988" spans="1:40" x14ac:dyDescent="0.2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90"/>
      <c r="AH4988" s="4"/>
      <c r="AI4988" s="4"/>
      <c r="AJ4988" s="90"/>
      <c r="AK4988" s="4"/>
      <c r="AL4988" s="4"/>
      <c r="AM4988" s="4"/>
      <c r="AN4988" s="4"/>
    </row>
    <row r="4989" spans="1:40" x14ac:dyDescent="0.2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90"/>
      <c r="AH4989" s="4"/>
      <c r="AI4989" s="4"/>
      <c r="AJ4989" s="90"/>
      <c r="AK4989" s="4"/>
      <c r="AL4989" s="4"/>
      <c r="AM4989" s="4"/>
      <c r="AN4989" s="4"/>
    </row>
    <row r="4990" spans="1:40" x14ac:dyDescent="0.2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90"/>
      <c r="AH4990" s="4"/>
      <c r="AI4990" s="4"/>
      <c r="AJ4990" s="90"/>
      <c r="AK4990" s="4"/>
      <c r="AL4990" s="4"/>
      <c r="AM4990" s="4"/>
      <c r="AN4990" s="4"/>
    </row>
    <row r="4991" spans="1:40" x14ac:dyDescent="0.2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90"/>
      <c r="AH4991" s="4"/>
      <c r="AI4991" s="4"/>
      <c r="AJ4991" s="90"/>
      <c r="AK4991" s="4"/>
      <c r="AL4991" s="4"/>
      <c r="AM4991" s="4"/>
      <c r="AN4991" s="4"/>
    </row>
    <row r="4992" spans="1:40" x14ac:dyDescent="0.2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90"/>
      <c r="AH4992" s="4"/>
      <c r="AI4992" s="4"/>
      <c r="AJ4992" s="90"/>
      <c r="AK4992" s="4"/>
      <c r="AL4992" s="4"/>
      <c r="AM4992" s="4"/>
      <c r="AN4992" s="4"/>
    </row>
    <row r="4993" spans="1:40" x14ac:dyDescent="0.2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90"/>
      <c r="AH4993" s="4"/>
      <c r="AI4993" s="4"/>
      <c r="AJ4993" s="90"/>
      <c r="AK4993" s="4"/>
      <c r="AL4993" s="4"/>
      <c r="AM4993" s="4"/>
      <c r="AN4993" s="4"/>
    </row>
    <row r="4994" spans="1:40" x14ac:dyDescent="0.2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90"/>
      <c r="AH4994" s="4"/>
      <c r="AI4994" s="4"/>
      <c r="AJ4994" s="90"/>
      <c r="AK4994" s="4"/>
      <c r="AL4994" s="4"/>
      <c r="AM4994" s="4"/>
      <c r="AN4994" s="4"/>
    </row>
    <row r="4995" spans="1:40" x14ac:dyDescent="0.2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90"/>
      <c r="AH4995" s="4"/>
      <c r="AI4995" s="4"/>
      <c r="AJ4995" s="90"/>
      <c r="AK4995" s="4"/>
      <c r="AL4995" s="4"/>
      <c r="AM4995" s="4"/>
      <c r="AN4995" s="4"/>
    </row>
    <row r="4996" spans="1:40" x14ac:dyDescent="0.2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90"/>
      <c r="AH4996" s="4"/>
      <c r="AI4996" s="4"/>
      <c r="AJ4996" s="90"/>
      <c r="AK4996" s="4"/>
      <c r="AL4996" s="4"/>
      <c r="AM4996" s="4"/>
      <c r="AN4996" s="4"/>
    </row>
    <row r="4997" spans="1:40" x14ac:dyDescent="0.2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90"/>
      <c r="AH4997" s="4"/>
      <c r="AI4997" s="4"/>
      <c r="AJ4997" s="90"/>
      <c r="AK4997" s="4"/>
      <c r="AL4997" s="4"/>
      <c r="AM4997" s="4"/>
      <c r="AN4997" s="4"/>
    </row>
    <row r="4998" spans="1:40" x14ac:dyDescent="0.2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90"/>
      <c r="AH4998" s="4"/>
      <c r="AI4998" s="4"/>
      <c r="AJ4998" s="90"/>
      <c r="AK4998" s="4"/>
      <c r="AL4998" s="4"/>
      <c r="AM4998" s="4"/>
      <c r="AN4998" s="4"/>
    </row>
    <row r="4999" spans="1:40" x14ac:dyDescent="0.2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90"/>
      <c r="AH4999" s="4"/>
      <c r="AI4999" s="4"/>
      <c r="AJ4999" s="90"/>
      <c r="AK4999" s="4"/>
      <c r="AL4999" s="4"/>
      <c r="AM4999" s="4"/>
      <c r="AN4999" s="4"/>
    </row>
    <row r="5000" spans="1:40" x14ac:dyDescent="0.2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90"/>
      <c r="AH5000" s="4"/>
      <c r="AI5000" s="4"/>
      <c r="AJ5000" s="90"/>
      <c r="AK5000" s="4"/>
      <c r="AL5000" s="4"/>
      <c r="AM5000" s="4"/>
      <c r="AN5000" s="4"/>
    </row>
    <row r="5001" spans="1:40" x14ac:dyDescent="0.2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90"/>
      <c r="AH5001" s="4"/>
      <c r="AI5001" s="4"/>
      <c r="AJ5001" s="90"/>
      <c r="AK5001" s="4"/>
      <c r="AL5001" s="4"/>
      <c r="AM5001" s="4"/>
      <c r="AN5001" s="4"/>
    </row>
    <row r="5002" spans="1:40" x14ac:dyDescent="0.2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90"/>
      <c r="AH5002" s="4"/>
      <c r="AI5002" s="4"/>
      <c r="AJ5002" s="90"/>
      <c r="AK5002" s="4"/>
      <c r="AL5002" s="4"/>
      <c r="AM5002" s="4"/>
      <c r="AN5002" s="4"/>
    </row>
    <row r="5003" spans="1:40" x14ac:dyDescent="0.2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90"/>
      <c r="AH5003" s="4"/>
      <c r="AI5003" s="4"/>
      <c r="AJ5003" s="90"/>
      <c r="AK5003" s="4"/>
      <c r="AL5003" s="4"/>
      <c r="AM5003" s="4"/>
      <c r="AN5003" s="4"/>
    </row>
    <row r="5004" spans="1:40" x14ac:dyDescent="0.2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90"/>
      <c r="AH5004" s="4"/>
      <c r="AI5004" s="4"/>
      <c r="AJ5004" s="90"/>
      <c r="AK5004" s="4"/>
      <c r="AL5004" s="4"/>
      <c r="AM5004" s="4"/>
      <c r="AN5004" s="4"/>
    </row>
    <row r="5005" spans="1:40" x14ac:dyDescent="0.2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90"/>
      <c r="AH5005" s="4"/>
      <c r="AI5005" s="4"/>
      <c r="AJ5005" s="90"/>
      <c r="AK5005" s="4"/>
      <c r="AL5005" s="4"/>
      <c r="AM5005" s="4"/>
      <c r="AN5005" s="4"/>
    </row>
    <row r="5006" spans="1:40" x14ac:dyDescent="0.2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90"/>
      <c r="AH5006" s="4"/>
      <c r="AI5006" s="4"/>
      <c r="AJ5006" s="90"/>
      <c r="AK5006" s="4"/>
      <c r="AL5006" s="4"/>
      <c r="AM5006" s="4"/>
      <c r="AN5006" s="4"/>
    </row>
    <row r="5007" spans="1:40" x14ac:dyDescent="0.2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90"/>
      <c r="AH5007" s="4"/>
      <c r="AI5007" s="4"/>
      <c r="AJ5007" s="90"/>
      <c r="AK5007" s="4"/>
      <c r="AL5007" s="4"/>
      <c r="AM5007" s="4"/>
      <c r="AN5007" s="4"/>
    </row>
    <row r="5008" spans="1:40" x14ac:dyDescent="0.2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90"/>
      <c r="AH5008" s="4"/>
      <c r="AI5008" s="4"/>
      <c r="AJ5008" s="90"/>
      <c r="AK5008" s="4"/>
      <c r="AL5008" s="4"/>
      <c r="AM5008" s="4"/>
      <c r="AN5008" s="4"/>
    </row>
    <row r="5009" spans="1:40" x14ac:dyDescent="0.2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90"/>
      <c r="AH5009" s="4"/>
      <c r="AI5009" s="4"/>
      <c r="AJ5009" s="90"/>
      <c r="AK5009" s="4"/>
      <c r="AL5009" s="4"/>
      <c r="AM5009" s="4"/>
      <c r="AN5009" s="4"/>
    </row>
    <row r="5010" spans="1:40" x14ac:dyDescent="0.2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90"/>
      <c r="AH5010" s="4"/>
      <c r="AI5010" s="4"/>
      <c r="AJ5010" s="90"/>
      <c r="AK5010" s="4"/>
      <c r="AL5010" s="4"/>
      <c r="AM5010" s="4"/>
      <c r="AN5010" s="4"/>
    </row>
    <row r="5011" spans="1:40" x14ac:dyDescent="0.2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90"/>
      <c r="AH5011" s="4"/>
      <c r="AI5011" s="4"/>
      <c r="AJ5011" s="90"/>
      <c r="AK5011" s="4"/>
      <c r="AL5011" s="4"/>
      <c r="AM5011" s="4"/>
      <c r="AN5011" s="4"/>
    </row>
    <row r="5012" spans="1:40" x14ac:dyDescent="0.2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90"/>
      <c r="AH5012" s="4"/>
      <c r="AI5012" s="4"/>
      <c r="AJ5012" s="90"/>
      <c r="AK5012" s="4"/>
      <c r="AL5012" s="4"/>
      <c r="AM5012" s="4"/>
      <c r="AN5012" s="4"/>
    </row>
    <row r="5013" spans="1:40" x14ac:dyDescent="0.2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90"/>
      <c r="AH5013" s="4"/>
      <c r="AI5013" s="4"/>
      <c r="AJ5013" s="90"/>
      <c r="AK5013" s="4"/>
      <c r="AL5013" s="4"/>
      <c r="AM5013" s="4"/>
      <c r="AN5013" s="4"/>
    </row>
    <row r="5014" spans="1:40" x14ac:dyDescent="0.2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90"/>
      <c r="AH5014" s="4"/>
      <c r="AI5014" s="4"/>
      <c r="AJ5014" s="90"/>
      <c r="AK5014" s="4"/>
      <c r="AL5014" s="4"/>
      <c r="AM5014" s="4"/>
      <c r="AN5014" s="4"/>
    </row>
    <row r="5015" spans="1:40" x14ac:dyDescent="0.2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90"/>
      <c r="AH5015" s="4"/>
      <c r="AI5015" s="4"/>
      <c r="AJ5015" s="90"/>
      <c r="AK5015" s="4"/>
      <c r="AL5015" s="4"/>
      <c r="AM5015" s="4"/>
      <c r="AN5015" s="4"/>
    </row>
    <row r="5016" spans="1:40" x14ac:dyDescent="0.2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90"/>
      <c r="AH5016" s="4"/>
      <c r="AI5016" s="4"/>
      <c r="AJ5016" s="90"/>
      <c r="AK5016" s="4"/>
      <c r="AL5016" s="4"/>
      <c r="AM5016" s="4"/>
      <c r="AN5016" s="4"/>
    </row>
    <row r="5017" spans="1:40" x14ac:dyDescent="0.2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90"/>
      <c r="AH5017" s="4"/>
      <c r="AI5017" s="4"/>
      <c r="AJ5017" s="90"/>
      <c r="AK5017" s="4"/>
      <c r="AL5017" s="4"/>
      <c r="AM5017" s="4"/>
      <c r="AN5017" s="4"/>
    </row>
    <row r="5018" spans="1:40" x14ac:dyDescent="0.2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90"/>
      <c r="AH5018" s="4"/>
      <c r="AI5018" s="4"/>
      <c r="AJ5018" s="90"/>
      <c r="AK5018" s="4"/>
      <c r="AL5018" s="4"/>
      <c r="AM5018" s="4"/>
      <c r="AN5018" s="4"/>
    </row>
    <row r="5019" spans="1:40" x14ac:dyDescent="0.2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90"/>
      <c r="AH5019" s="4"/>
      <c r="AI5019" s="4"/>
      <c r="AJ5019" s="90"/>
      <c r="AK5019" s="4"/>
      <c r="AL5019" s="4"/>
      <c r="AM5019" s="4"/>
      <c r="AN5019" s="4"/>
    </row>
    <row r="5020" spans="1:40" x14ac:dyDescent="0.2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90"/>
      <c r="AH5020" s="4"/>
      <c r="AI5020" s="4"/>
      <c r="AJ5020" s="90"/>
      <c r="AK5020" s="4"/>
      <c r="AL5020" s="4"/>
      <c r="AM5020" s="4"/>
      <c r="AN5020" s="4"/>
    </row>
    <row r="5021" spans="1:40" x14ac:dyDescent="0.2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90"/>
      <c r="AH5021" s="4"/>
      <c r="AI5021" s="4"/>
      <c r="AJ5021" s="90"/>
      <c r="AK5021" s="4"/>
      <c r="AL5021" s="4"/>
      <c r="AM5021" s="4"/>
      <c r="AN5021" s="4"/>
    </row>
    <row r="5022" spans="1:40" x14ac:dyDescent="0.2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90"/>
      <c r="AH5022" s="4"/>
      <c r="AI5022" s="4"/>
      <c r="AJ5022" s="90"/>
      <c r="AK5022" s="4"/>
      <c r="AL5022" s="4"/>
      <c r="AM5022" s="4"/>
      <c r="AN5022" s="4"/>
    </row>
    <row r="5023" spans="1:40" x14ac:dyDescent="0.2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90"/>
      <c r="AH5023" s="4"/>
      <c r="AI5023" s="4"/>
      <c r="AJ5023" s="90"/>
      <c r="AK5023" s="4"/>
      <c r="AL5023" s="4"/>
      <c r="AM5023" s="4"/>
      <c r="AN5023" s="4"/>
    </row>
    <row r="5024" spans="1:40" x14ac:dyDescent="0.2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90"/>
      <c r="AH5024" s="4"/>
      <c r="AI5024" s="4"/>
      <c r="AJ5024" s="90"/>
      <c r="AK5024" s="4"/>
      <c r="AL5024" s="4"/>
      <c r="AM5024" s="4"/>
      <c r="AN5024" s="4"/>
    </row>
    <row r="5025" spans="1:40" x14ac:dyDescent="0.2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90"/>
      <c r="AH5025" s="4"/>
      <c r="AI5025" s="4"/>
      <c r="AJ5025" s="90"/>
      <c r="AK5025" s="4"/>
      <c r="AL5025" s="4"/>
      <c r="AM5025" s="4"/>
      <c r="AN5025" s="4"/>
    </row>
    <row r="5026" spans="1:40" x14ac:dyDescent="0.2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90"/>
      <c r="AH5026" s="4"/>
      <c r="AI5026" s="4"/>
      <c r="AJ5026" s="90"/>
      <c r="AK5026" s="4"/>
      <c r="AL5026" s="4"/>
      <c r="AM5026" s="4"/>
      <c r="AN5026" s="4"/>
    </row>
    <row r="5027" spans="1:40" x14ac:dyDescent="0.2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90"/>
      <c r="AH5027" s="4"/>
      <c r="AI5027" s="4"/>
      <c r="AJ5027" s="90"/>
      <c r="AK5027" s="4"/>
      <c r="AL5027" s="4"/>
      <c r="AM5027" s="4"/>
      <c r="AN5027" s="4"/>
    </row>
    <row r="5028" spans="1:40" x14ac:dyDescent="0.2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90"/>
      <c r="AH5028" s="4"/>
      <c r="AI5028" s="4"/>
      <c r="AJ5028" s="90"/>
      <c r="AK5028" s="4"/>
      <c r="AL5028" s="4"/>
      <c r="AM5028" s="4"/>
      <c r="AN5028" s="4"/>
    </row>
    <row r="5029" spans="1:40" x14ac:dyDescent="0.2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90"/>
      <c r="AH5029" s="4"/>
      <c r="AI5029" s="4"/>
      <c r="AJ5029" s="90"/>
      <c r="AK5029" s="4"/>
      <c r="AL5029" s="4"/>
      <c r="AM5029" s="4"/>
      <c r="AN5029" s="4"/>
    </row>
    <row r="5030" spans="1:40" x14ac:dyDescent="0.2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90"/>
      <c r="AH5030" s="4"/>
      <c r="AI5030" s="4"/>
      <c r="AJ5030" s="90"/>
      <c r="AK5030" s="4"/>
      <c r="AL5030" s="4"/>
      <c r="AM5030" s="4"/>
      <c r="AN5030" s="4"/>
    </row>
    <row r="5031" spans="1:40" x14ac:dyDescent="0.2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90"/>
      <c r="AH5031" s="4"/>
      <c r="AI5031" s="4"/>
      <c r="AJ5031" s="90"/>
      <c r="AK5031" s="4"/>
      <c r="AL5031" s="4"/>
      <c r="AM5031" s="4"/>
      <c r="AN5031" s="4"/>
    </row>
    <row r="5032" spans="1:40" x14ac:dyDescent="0.2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90"/>
      <c r="AH5032" s="4"/>
      <c r="AI5032" s="4"/>
      <c r="AJ5032" s="90"/>
      <c r="AK5032" s="4"/>
      <c r="AL5032" s="4"/>
      <c r="AM5032" s="4"/>
      <c r="AN5032" s="4"/>
    </row>
    <row r="5033" spans="1:40" x14ac:dyDescent="0.2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90"/>
      <c r="AH5033" s="4"/>
      <c r="AI5033" s="4"/>
      <c r="AJ5033" s="90"/>
      <c r="AK5033" s="4"/>
      <c r="AL5033" s="4"/>
      <c r="AM5033" s="4"/>
      <c r="AN5033" s="4"/>
    </row>
    <row r="5034" spans="1:40" x14ac:dyDescent="0.2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90"/>
      <c r="AH5034" s="4"/>
      <c r="AI5034" s="4"/>
      <c r="AJ5034" s="90"/>
      <c r="AK5034" s="4"/>
      <c r="AL5034" s="4"/>
      <c r="AM5034" s="4"/>
      <c r="AN5034" s="4"/>
    </row>
    <row r="5035" spans="1:40" x14ac:dyDescent="0.2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90"/>
      <c r="AH5035" s="4"/>
      <c r="AI5035" s="4"/>
      <c r="AJ5035" s="90"/>
      <c r="AK5035" s="4"/>
      <c r="AL5035" s="4"/>
      <c r="AM5035" s="4"/>
      <c r="AN5035" s="4"/>
    </row>
    <row r="5036" spans="1:40" x14ac:dyDescent="0.2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90"/>
      <c r="AH5036" s="4"/>
      <c r="AI5036" s="4"/>
      <c r="AJ5036" s="90"/>
      <c r="AK5036" s="4"/>
      <c r="AL5036" s="4"/>
      <c r="AM5036" s="4"/>
      <c r="AN5036" s="4"/>
    </row>
    <row r="5037" spans="1:40" x14ac:dyDescent="0.2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90"/>
      <c r="AH5037" s="4"/>
      <c r="AI5037" s="4"/>
      <c r="AJ5037" s="90"/>
      <c r="AK5037" s="4"/>
      <c r="AL5037" s="4"/>
      <c r="AM5037" s="4"/>
      <c r="AN5037" s="4"/>
    </row>
    <row r="5038" spans="1:40" x14ac:dyDescent="0.2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90"/>
      <c r="AH5038" s="4"/>
      <c r="AI5038" s="4"/>
      <c r="AJ5038" s="90"/>
      <c r="AK5038" s="4"/>
      <c r="AL5038" s="4"/>
      <c r="AM5038" s="4"/>
      <c r="AN5038" s="4"/>
    </row>
    <row r="5039" spans="1:40" x14ac:dyDescent="0.2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90"/>
      <c r="AH5039" s="4"/>
      <c r="AI5039" s="4"/>
      <c r="AJ5039" s="90"/>
      <c r="AK5039" s="4"/>
      <c r="AL5039" s="4"/>
      <c r="AM5039" s="4"/>
      <c r="AN5039" s="4"/>
    </row>
    <row r="5040" spans="1:40" x14ac:dyDescent="0.2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90"/>
      <c r="AH5040" s="4"/>
      <c r="AI5040" s="4"/>
      <c r="AJ5040" s="90"/>
      <c r="AK5040" s="4"/>
      <c r="AL5040" s="4"/>
      <c r="AM5040" s="4"/>
      <c r="AN5040" s="4"/>
    </row>
    <row r="5041" spans="1:40" x14ac:dyDescent="0.2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90"/>
      <c r="AH5041" s="4"/>
      <c r="AI5041" s="4"/>
      <c r="AJ5041" s="90"/>
      <c r="AK5041" s="4"/>
      <c r="AL5041" s="4"/>
      <c r="AM5041" s="4"/>
      <c r="AN5041" s="4"/>
    </row>
    <row r="5042" spans="1:40" x14ac:dyDescent="0.2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90"/>
      <c r="AH5042" s="4"/>
      <c r="AI5042" s="4"/>
      <c r="AJ5042" s="90"/>
      <c r="AK5042" s="4"/>
      <c r="AL5042" s="4"/>
      <c r="AM5042" s="4"/>
      <c r="AN5042" s="4"/>
    </row>
    <row r="5043" spans="1:40" x14ac:dyDescent="0.2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90"/>
      <c r="AH5043" s="4"/>
      <c r="AI5043" s="4"/>
      <c r="AJ5043" s="90"/>
      <c r="AK5043" s="4"/>
      <c r="AL5043" s="4"/>
      <c r="AM5043" s="4"/>
      <c r="AN5043" s="4"/>
    </row>
    <row r="5044" spans="1:40" x14ac:dyDescent="0.2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90"/>
      <c r="AH5044" s="4"/>
      <c r="AI5044" s="4"/>
      <c r="AJ5044" s="90"/>
      <c r="AK5044" s="4"/>
      <c r="AL5044" s="4"/>
      <c r="AM5044" s="4"/>
      <c r="AN5044" s="4"/>
    </row>
    <row r="5045" spans="1:40" x14ac:dyDescent="0.2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90"/>
      <c r="AH5045" s="4"/>
      <c r="AI5045" s="4"/>
      <c r="AJ5045" s="90"/>
      <c r="AK5045" s="4"/>
      <c r="AL5045" s="4"/>
      <c r="AM5045" s="4"/>
      <c r="AN5045" s="4"/>
    </row>
    <row r="5046" spans="1:40" x14ac:dyDescent="0.2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90"/>
      <c r="AH5046" s="4"/>
      <c r="AI5046" s="4"/>
      <c r="AJ5046" s="90"/>
      <c r="AK5046" s="4"/>
      <c r="AL5046" s="4"/>
      <c r="AM5046" s="4"/>
      <c r="AN5046" s="4"/>
    </row>
    <row r="5047" spans="1:40" x14ac:dyDescent="0.2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90"/>
      <c r="AH5047" s="4"/>
      <c r="AI5047" s="4"/>
      <c r="AJ5047" s="90"/>
      <c r="AK5047" s="4"/>
      <c r="AL5047" s="4"/>
      <c r="AM5047" s="4"/>
      <c r="AN5047" s="4"/>
    </row>
    <row r="5048" spans="1:40" x14ac:dyDescent="0.2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90"/>
      <c r="AH5048" s="4"/>
      <c r="AI5048" s="4"/>
      <c r="AJ5048" s="90"/>
      <c r="AK5048" s="4"/>
      <c r="AL5048" s="4"/>
      <c r="AM5048" s="4"/>
      <c r="AN5048" s="4"/>
    </row>
    <row r="5049" spans="1:40" x14ac:dyDescent="0.2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90"/>
      <c r="AH5049" s="4"/>
      <c r="AI5049" s="4"/>
      <c r="AJ5049" s="90"/>
      <c r="AK5049" s="4"/>
      <c r="AL5049" s="4"/>
      <c r="AM5049" s="4"/>
      <c r="AN5049" s="4"/>
    </row>
    <row r="5050" spans="1:40" x14ac:dyDescent="0.2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90"/>
      <c r="AH5050" s="4"/>
      <c r="AI5050" s="4"/>
      <c r="AJ5050" s="90"/>
      <c r="AK5050" s="4"/>
      <c r="AL5050" s="4"/>
      <c r="AM5050" s="4"/>
      <c r="AN5050" s="4"/>
    </row>
    <row r="5051" spans="1:40" x14ac:dyDescent="0.2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90"/>
      <c r="AH5051" s="4"/>
      <c r="AI5051" s="4"/>
      <c r="AJ5051" s="90"/>
      <c r="AK5051" s="4"/>
      <c r="AL5051" s="4"/>
      <c r="AM5051" s="4"/>
      <c r="AN5051" s="4"/>
    </row>
    <row r="5052" spans="1:40" x14ac:dyDescent="0.2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90"/>
      <c r="AH5052" s="4"/>
      <c r="AI5052" s="4"/>
      <c r="AJ5052" s="90"/>
      <c r="AK5052" s="4"/>
      <c r="AL5052" s="4"/>
      <c r="AM5052" s="4"/>
      <c r="AN5052" s="4"/>
    </row>
    <row r="5053" spans="1:40" x14ac:dyDescent="0.2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90"/>
      <c r="AH5053" s="4"/>
      <c r="AI5053" s="4"/>
      <c r="AJ5053" s="90"/>
      <c r="AK5053" s="4"/>
      <c r="AL5053" s="4"/>
      <c r="AM5053" s="4"/>
      <c r="AN5053" s="4"/>
    </row>
    <row r="5054" spans="1:40" x14ac:dyDescent="0.2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90"/>
      <c r="AH5054" s="4"/>
      <c r="AI5054" s="4"/>
      <c r="AJ5054" s="90"/>
      <c r="AK5054" s="4"/>
      <c r="AL5054" s="4"/>
      <c r="AM5054" s="4"/>
      <c r="AN5054" s="4"/>
    </row>
    <row r="5055" spans="1:40" x14ac:dyDescent="0.2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90"/>
      <c r="AH5055" s="4"/>
      <c r="AI5055" s="4"/>
      <c r="AJ5055" s="90"/>
      <c r="AK5055" s="4"/>
      <c r="AL5055" s="4"/>
      <c r="AM5055" s="4"/>
      <c r="AN5055" s="4"/>
    </row>
    <row r="5056" spans="1:40" x14ac:dyDescent="0.2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90"/>
      <c r="AH5056" s="4"/>
      <c r="AI5056" s="4"/>
      <c r="AJ5056" s="90"/>
      <c r="AK5056" s="4"/>
      <c r="AL5056" s="4"/>
      <c r="AM5056" s="4"/>
      <c r="AN5056" s="4"/>
    </row>
    <row r="5057" spans="1:40" x14ac:dyDescent="0.2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90"/>
      <c r="AH5057" s="4"/>
      <c r="AI5057" s="4"/>
      <c r="AJ5057" s="90"/>
      <c r="AK5057" s="4"/>
      <c r="AL5057" s="4"/>
      <c r="AM5057" s="4"/>
      <c r="AN5057" s="4"/>
    </row>
    <row r="5058" spans="1:40" x14ac:dyDescent="0.2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90"/>
      <c r="AH5058" s="4"/>
      <c r="AI5058" s="4"/>
      <c r="AJ5058" s="90"/>
      <c r="AK5058" s="4"/>
      <c r="AL5058" s="4"/>
      <c r="AM5058" s="4"/>
      <c r="AN5058" s="4"/>
    </row>
    <row r="5059" spans="1:40" x14ac:dyDescent="0.2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90"/>
      <c r="AH5059" s="4"/>
      <c r="AI5059" s="4"/>
      <c r="AJ5059" s="90"/>
      <c r="AK5059" s="4"/>
      <c r="AL5059" s="4"/>
      <c r="AM5059" s="4"/>
      <c r="AN5059" s="4"/>
    </row>
    <row r="5060" spans="1:40" x14ac:dyDescent="0.2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90"/>
      <c r="AH5060" s="4"/>
      <c r="AI5060" s="4"/>
      <c r="AJ5060" s="90"/>
      <c r="AK5060" s="4"/>
      <c r="AL5060" s="4"/>
      <c r="AM5060" s="4"/>
      <c r="AN5060" s="4"/>
    </row>
    <row r="5061" spans="1:40" x14ac:dyDescent="0.2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90"/>
      <c r="AH5061" s="4"/>
      <c r="AI5061" s="4"/>
      <c r="AJ5061" s="90"/>
      <c r="AK5061" s="4"/>
      <c r="AL5061" s="4"/>
      <c r="AM5061" s="4"/>
      <c r="AN5061" s="4"/>
    </row>
    <row r="5062" spans="1:40" x14ac:dyDescent="0.2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90"/>
      <c r="AH5062" s="4"/>
      <c r="AI5062" s="4"/>
      <c r="AJ5062" s="90"/>
      <c r="AK5062" s="4"/>
      <c r="AL5062" s="4"/>
      <c r="AM5062" s="4"/>
      <c r="AN5062" s="4"/>
    </row>
    <row r="5063" spans="1:40" x14ac:dyDescent="0.2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90"/>
      <c r="AH5063" s="4"/>
      <c r="AI5063" s="4"/>
      <c r="AJ5063" s="90"/>
      <c r="AK5063" s="4"/>
      <c r="AL5063" s="4"/>
      <c r="AM5063" s="4"/>
      <c r="AN5063" s="4"/>
    </row>
    <row r="5064" spans="1:40" x14ac:dyDescent="0.2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90"/>
      <c r="AH5064" s="4"/>
      <c r="AI5064" s="4"/>
      <c r="AJ5064" s="90"/>
      <c r="AK5064" s="4"/>
      <c r="AL5064" s="4"/>
      <c r="AM5064" s="4"/>
      <c r="AN5064" s="4"/>
    </row>
    <row r="5065" spans="1:40" x14ac:dyDescent="0.2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90"/>
      <c r="AH5065" s="4"/>
      <c r="AI5065" s="4"/>
      <c r="AJ5065" s="90"/>
      <c r="AK5065" s="4"/>
      <c r="AL5065" s="4"/>
      <c r="AM5065" s="4"/>
      <c r="AN5065" s="4"/>
    </row>
    <row r="5066" spans="1:40" x14ac:dyDescent="0.2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90"/>
      <c r="AH5066" s="4"/>
      <c r="AI5066" s="4"/>
      <c r="AJ5066" s="90"/>
      <c r="AK5066" s="4"/>
      <c r="AL5066" s="4"/>
      <c r="AM5066" s="4"/>
      <c r="AN5066" s="4"/>
    </row>
    <row r="5067" spans="1:40" x14ac:dyDescent="0.2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90"/>
      <c r="AH5067" s="4"/>
      <c r="AI5067" s="4"/>
      <c r="AJ5067" s="90"/>
      <c r="AK5067" s="4"/>
      <c r="AL5067" s="4"/>
      <c r="AM5067" s="4"/>
      <c r="AN5067" s="4"/>
    </row>
    <row r="5068" spans="1:40" x14ac:dyDescent="0.2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90"/>
      <c r="AH5068" s="4"/>
      <c r="AI5068" s="4"/>
      <c r="AJ5068" s="90"/>
      <c r="AK5068" s="4"/>
      <c r="AL5068" s="4"/>
      <c r="AM5068" s="4"/>
      <c r="AN5068" s="4"/>
    </row>
    <row r="5069" spans="1:40" x14ac:dyDescent="0.2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90"/>
      <c r="AH5069" s="4"/>
      <c r="AI5069" s="4"/>
      <c r="AJ5069" s="90"/>
      <c r="AK5069" s="4"/>
      <c r="AL5069" s="4"/>
      <c r="AM5069" s="4"/>
      <c r="AN5069" s="4"/>
    </row>
    <row r="5070" spans="1:40" x14ac:dyDescent="0.2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90"/>
      <c r="AH5070" s="4"/>
      <c r="AI5070" s="4"/>
      <c r="AJ5070" s="90"/>
      <c r="AK5070" s="4"/>
      <c r="AL5070" s="4"/>
      <c r="AM5070" s="4"/>
      <c r="AN5070" s="4"/>
    </row>
    <row r="5071" spans="1:40" x14ac:dyDescent="0.2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90"/>
      <c r="AH5071" s="4"/>
      <c r="AI5071" s="4"/>
      <c r="AJ5071" s="90"/>
      <c r="AK5071" s="4"/>
      <c r="AL5071" s="4"/>
      <c r="AM5071" s="4"/>
      <c r="AN5071" s="4"/>
    </row>
    <row r="5072" spans="1:40" x14ac:dyDescent="0.2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90"/>
      <c r="AH5072" s="4"/>
      <c r="AI5072" s="4"/>
      <c r="AJ5072" s="90"/>
      <c r="AK5072" s="4"/>
      <c r="AL5072" s="4"/>
      <c r="AM5072" s="4"/>
      <c r="AN5072" s="4"/>
    </row>
    <row r="5073" spans="1:40" x14ac:dyDescent="0.2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90"/>
      <c r="AH5073" s="4"/>
      <c r="AI5073" s="4"/>
      <c r="AJ5073" s="90"/>
      <c r="AK5073" s="4"/>
      <c r="AL5073" s="4"/>
      <c r="AM5073" s="4"/>
      <c r="AN5073" s="4"/>
    </row>
    <row r="5074" spans="1:40" x14ac:dyDescent="0.2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90"/>
      <c r="AH5074" s="4"/>
      <c r="AI5074" s="4"/>
      <c r="AJ5074" s="90"/>
      <c r="AK5074" s="4"/>
      <c r="AL5074" s="4"/>
      <c r="AM5074" s="4"/>
      <c r="AN5074" s="4"/>
    </row>
    <row r="5075" spans="1:40" x14ac:dyDescent="0.2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90"/>
      <c r="AH5075" s="4"/>
      <c r="AI5075" s="4"/>
      <c r="AJ5075" s="90"/>
      <c r="AK5075" s="4"/>
      <c r="AL5075" s="4"/>
      <c r="AM5075" s="4"/>
      <c r="AN5075" s="4"/>
    </row>
    <row r="5076" spans="1:40" x14ac:dyDescent="0.2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90"/>
      <c r="AH5076" s="4"/>
      <c r="AI5076" s="4"/>
      <c r="AJ5076" s="90"/>
      <c r="AK5076" s="4"/>
      <c r="AL5076" s="4"/>
      <c r="AM5076" s="4"/>
      <c r="AN5076" s="4"/>
    </row>
    <row r="5077" spans="1:40" x14ac:dyDescent="0.2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90"/>
      <c r="AH5077" s="4"/>
      <c r="AI5077" s="4"/>
      <c r="AJ5077" s="90"/>
      <c r="AK5077" s="4"/>
      <c r="AL5077" s="4"/>
      <c r="AM5077" s="4"/>
      <c r="AN5077" s="4"/>
    </row>
    <row r="5078" spans="1:40" x14ac:dyDescent="0.2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90"/>
      <c r="AH5078" s="4"/>
      <c r="AI5078" s="4"/>
      <c r="AJ5078" s="90"/>
      <c r="AK5078" s="4"/>
      <c r="AL5078" s="4"/>
      <c r="AM5078" s="4"/>
      <c r="AN5078" s="4"/>
    </row>
    <row r="5079" spans="1:40" x14ac:dyDescent="0.2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90"/>
      <c r="AH5079" s="4"/>
      <c r="AI5079" s="4"/>
      <c r="AJ5079" s="90"/>
      <c r="AK5079" s="4"/>
      <c r="AL5079" s="4"/>
      <c r="AM5079" s="4"/>
      <c r="AN5079" s="4"/>
    </row>
    <row r="5080" spans="1:40" x14ac:dyDescent="0.2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90"/>
      <c r="AH5080" s="4"/>
      <c r="AI5080" s="4"/>
      <c r="AJ5080" s="90"/>
      <c r="AK5080" s="4"/>
      <c r="AL5080" s="4"/>
      <c r="AM5080" s="4"/>
      <c r="AN5080" s="4"/>
    </row>
    <row r="5081" spans="1:40" x14ac:dyDescent="0.2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90"/>
      <c r="AH5081" s="4"/>
      <c r="AI5081" s="4"/>
      <c r="AJ5081" s="90"/>
      <c r="AK5081" s="4"/>
      <c r="AL5081" s="4"/>
      <c r="AM5081" s="4"/>
      <c r="AN5081" s="4"/>
    </row>
    <row r="5082" spans="1:40" x14ac:dyDescent="0.2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90"/>
      <c r="AH5082" s="4"/>
      <c r="AI5082" s="4"/>
      <c r="AJ5082" s="90"/>
      <c r="AK5082" s="4"/>
      <c r="AL5082" s="4"/>
      <c r="AM5082" s="4"/>
      <c r="AN5082" s="4"/>
    </row>
    <row r="5083" spans="1:40" x14ac:dyDescent="0.2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90"/>
      <c r="AH5083" s="4"/>
      <c r="AI5083" s="4"/>
      <c r="AJ5083" s="90"/>
      <c r="AK5083" s="4"/>
      <c r="AL5083" s="4"/>
      <c r="AM5083" s="4"/>
      <c r="AN5083" s="4"/>
    </row>
    <row r="5084" spans="1:40" x14ac:dyDescent="0.2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90"/>
      <c r="AH5084" s="4"/>
      <c r="AI5084" s="4"/>
      <c r="AJ5084" s="90"/>
      <c r="AK5084" s="4"/>
      <c r="AL5084" s="4"/>
      <c r="AM5084" s="4"/>
      <c r="AN5084" s="4"/>
    </row>
    <row r="5085" spans="1:40" x14ac:dyDescent="0.2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90"/>
      <c r="AH5085" s="4"/>
      <c r="AI5085" s="4"/>
      <c r="AJ5085" s="90"/>
      <c r="AK5085" s="4"/>
      <c r="AL5085" s="4"/>
      <c r="AM5085" s="4"/>
      <c r="AN5085" s="4"/>
    </row>
    <row r="5086" spans="1:40" x14ac:dyDescent="0.2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90"/>
      <c r="AH5086" s="4"/>
      <c r="AI5086" s="4"/>
      <c r="AJ5086" s="90"/>
      <c r="AK5086" s="4"/>
      <c r="AL5086" s="4"/>
      <c r="AM5086" s="4"/>
      <c r="AN5086" s="4"/>
    </row>
    <row r="5087" spans="1:40" x14ac:dyDescent="0.2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90"/>
      <c r="AH5087" s="4"/>
      <c r="AI5087" s="4"/>
      <c r="AJ5087" s="90"/>
      <c r="AK5087" s="4"/>
      <c r="AL5087" s="4"/>
      <c r="AM5087" s="4"/>
      <c r="AN5087" s="4"/>
    </row>
    <row r="5088" spans="1:40" x14ac:dyDescent="0.2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90"/>
      <c r="AH5088" s="4"/>
      <c r="AI5088" s="4"/>
      <c r="AJ5088" s="90"/>
      <c r="AK5088" s="4"/>
      <c r="AL5088" s="4"/>
      <c r="AM5088" s="4"/>
      <c r="AN5088" s="4"/>
    </row>
    <row r="5089" spans="1:40" x14ac:dyDescent="0.2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90"/>
      <c r="AH5089" s="4"/>
      <c r="AI5089" s="4"/>
      <c r="AJ5089" s="90"/>
      <c r="AK5089" s="4"/>
      <c r="AL5089" s="4"/>
      <c r="AM5089" s="4"/>
      <c r="AN5089" s="4"/>
    </row>
    <row r="5090" spans="1:40" x14ac:dyDescent="0.2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90"/>
      <c r="AH5090" s="4"/>
      <c r="AI5090" s="4"/>
      <c r="AJ5090" s="90"/>
      <c r="AK5090" s="4"/>
      <c r="AL5090" s="4"/>
      <c r="AM5090" s="4"/>
      <c r="AN5090" s="4"/>
    </row>
    <row r="5091" spans="1:40" x14ac:dyDescent="0.2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90"/>
      <c r="AH5091" s="4"/>
      <c r="AI5091" s="4"/>
      <c r="AJ5091" s="90"/>
      <c r="AK5091" s="4"/>
      <c r="AL5091" s="4"/>
      <c r="AM5091" s="4"/>
      <c r="AN5091" s="4"/>
    </row>
    <row r="5092" spans="1:40" x14ac:dyDescent="0.2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90"/>
      <c r="AH5092" s="4"/>
      <c r="AI5092" s="4"/>
      <c r="AJ5092" s="90"/>
      <c r="AK5092" s="4"/>
      <c r="AL5092" s="4"/>
      <c r="AM5092" s="4"/>
      <c r="AN5092" s="4"/>
    </row>
    <row r="5093" spans="1:40" x14ac:dyDescent="0.2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90"/>
      <c r="AH5093" s="4"/>
      <c r="AI5093" s="4"/>
      <c r="AJ5093" s="90"/>
      <c r="AK5093" s="4"/>
      <c r="AL5093" s="4"/>
      <c r="AM5093" s="4"/>
      <c r="AN5093" s="4"/>
    </row>
    <row r="5094" spans="1:40" x14ac:dyDescent="0.2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90"/>
      <c r="AH5094" s="4"/>
      <c r="AI5094" s="4"/>
      <c r="AJ5094" s="90"/>
      <c r="AK5094" s="4"/>
      <c r="AL5094" s="4"/>
      <c r="AM5094" s="4"/>
      <c r="AN5094" s="4"/>
    </row>
    <row r="5095" spans="1:40" x14ac:dyDescent="0.2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90"/>
      <c r="AH5095" s="4"/>
      <c r="AI5095" s="4"/>
      <c r="AJ5095" s="90"/>
      <c r="AK5095" s="4"/>
      <c r="AL5095" s="4"/>
      <c r="AM5095" s="4"/>
      <c r="AN5095" s="4"/>
    </row>
    <row r="5096" spans="1:40" x14ac:dyDescent="0.2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90"/>
      <c r="AH5096" s="4"/>
      <c r="AI5096" s="4"/>
      <c r="AJ5096" s="90"/>
      <c r="AK5096" s="4"/>
      <c r="AL5096" s="4"/>
      <c r="AM5096" s="4"/>
      <c r="AN5096" s="4"/>
    </row>
    <row r="5097" spans="1:40" x14ac:dyDescent="0.2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90"/>
      <c r="AH5097" s="4"/>
      <c r="AI5097" s="4"/>
      <c r="AJ5097" s="90"/>
      <c r="AK5097" s="4"/>
      <c r="AL5097" s="4"/>
      <c r="AM5097" s="4"/>
      <c r="AN5097" s="4"/>
    </row>
    <row r="5098" spans="1:40" x14ac:dyDescent="0.2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90"/>
      <c r="AH5098" s="4"/>
      <c r="AI5098" s="4"/>
      <c r="AJ5098" s="90"/>
      <c r="AK5098" s="4"/>
      <c r="AL5098" s="4"/>
      <c r="AM5098" s="4"/>
      <c r="AN5098" s="4"/>
    </row>
    <row r="5099" spans="1:40" x14ac:dyDescent="0.2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90"/>
      <c r="AH5099" s="4"/>
      <c r="AI5099" s="4"/>
      <c r="AJ5099" s="90"/>
      <c r="AK5099" s="4"/>
      <c r="AL5099" s="4"/>
      <c r="AM5099" s="4"/>
      <c r="AN5099" s="4"/>
    </row>
    <row r="5100" spans="1:40" x14ac:dyDescent="0.2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90"/>
      <c r="AH5100" s="4"/>
      <c r="AI5100" s="4"/>
      <c r="AJ5100" s="90"/>
      <c r="AK5100" s="4"/>
      <c r="AL5100" s="4"/>
      <c r="AM5100" s="4"/>
      <c r="AN5100" s="4"/>
    </row>
    <row r="5101" spans="1:40" x14ac:dyDescent="0.2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90"/>
      <c r="AH5101" s="4"/>
      <c r="AI5101" s="4"/>
      <c r="AJ5101" s="90"/>
      <c r="AK5101" s="4"/>
      <c r="AL5101" s="4"/>
      <c r="AM5101" s="4"/>
      <c r="AN5101" s="4"/>
    </row>
    <row r="5102" spans="1:40" x14ac:dyDescent="0.2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90"/>
      <c r="AH5102" s="4"/>
      <c r="AI5102" s="4"/>
      <c r="AJ5102" s="90"/>
      <c r="AK5102" s="4"/>
      <c r="AL5102" s="4"/>
      <c r="AM5102" s="4"/>
      <c r="AN5102" s="4"/>
    </row>
    <row r="5103" spans="1:40" x14ac:dyDescent="0.2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90"/>
      <c r="AH5103" s="4"/>
      <c r="AI5103" s="4"/>
      <c r="AJ5103" s="90"/>
      <c r="AK5103" s="4"/>
      <c r="AL5103" s="4"/>
      <c r="AM5103" s="4"/>
      <c r="AN5103" s="4"/>
    </row>
    <row r="5104" spans="1:40" x14ac:dyDescent="0.2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90"/>
      <c r="AH5104" s="4"/>
      <c r="AI5104" s="4"/>
      <c r="AJ5104" s="90"/>
      <c r="AK5104" s="4"/>
      <c r="AL5104" s="4"/>
      <c r="AM5104" s="4"/>
      <c r="AN5104" s="4"/>
    </row>
    <row r="5105" spans="1:40" x14ac:dyDescent="0.2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90"/>
      <c r="AH5105" s="4"/>
      <c r="AI5105" s="4"/>
      <c r="AJ5105" s="90"/>
      <c r="AK5105" s="4"/>
      <c r="AL5105" s="4"/>
      <c r="AM5105" s="4"/>
      <c r="AN5105" s="4"/>
    </row>
    <row r="5106" spans="1:40" x14ac:dyDescent="0.2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90"/>
      <c r="AH5106" s="4"/>
      <c r="AI5106" s="4"/>
      <c r="AJ5106" s="90"/>
      <c r="AK5106" s="4"/>
      <c r="AL5106" s="4"/>
      <c r="AM5106" s="4"/>
      <c r="AN5106" s="4"/>
    </row>
    <row r="5107" spans="1:40" x14ac:dyDescent="0.2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90"/>
      <c r="AH5107" s="4"/>
      <c r="AI5107" s="4"/>
      <c r="AJ5107" s="90"/>
      <c r="AK5107" s="4"/>
      <c r="AL5107" s="4"/>
      <c r="AM5107" s="4"/>
      <c r="AN5107" s="4"/>
    </row>
    <row r="5108" spans="1:40" x14ac:dyDescent="0.2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90"/>
      <c r="AH5108" s="4"/>
      <c r="AI5108" s="4"/>
      <c r="AJ5108" s="90"/>
      <c r="AK5108" s="4"/>
      <c r="AL5108" s="4"/>
      <c r="AM5108" s="4"/>
      <c r="AN5108" s="4"/>
    </row>
    <row r="5109" spans="1:40" x14ac:dyDescent="0.2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90"/>
      <c r="AH5109" s="4"/>
      <c r="AI5109" s="4"/>
      <c r="AJ5109" s="90"/>
      <c r="AK5109" s="4"/>
      <c r="AL5109" s="4"/>
      <c r="AM5109" s="4"/>
      <c r="AN5109" s="4"/>
    </row>
    <row r="5110" spans="1:40" x14ac:dyDescent="0.2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90"/>
      <c r="AH5110" s="4"/>
      <c r="AI5110" s="4"/>
      <c r="AJ5110" s="90"/>
      <c r="AK5110" s="4"/>
      <c r="AL5110" s="4"/>
      <c r="AM5110" s="4"/>
      <c r="AN5110" s="4"/>
    </row>
    <row r="5111" spans="1:40" x14ac:dyDescent="0.2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90"/>
      <c r="AH5111" s="4"/>
      <c r="AI5111" s="4"/>
      <c r="AJ5111" s="90"/>
      <c r="AK5111" s="4"/>
      <c r="AL5111" s="4"/>
      <c r="AM5111" s="4"/>
      <c r="AN5111" s="4"/>
    </row>
    <row r="5112" spans="1:40" x14ac:dyDescent="0.2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90"/>
      <c r="AH5112" s="4"/>
      <c r="AI5112" s="4"/>
      <c r="AJ5112" s="90"/>
      <c r="AK5112" s="4"/>
      <c r="AL5112" s="4"/>
      <c r="AM5112" s="4"/>
      <c r="AN5112" s="4"/>
    </row>
    <row r="5113" spans="1:40" x14ac:dyDescent="0.2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90"/>
      <c r="AH5113" s="4"/>
      <c r="AI5113" s="4"/>
      <c r="AJ5113" s="90"/>
      <c r="AK5113" s="4"/>
      <c r="AL5113" s="4"/>
      <c r="AM5113" s="4"/>
      <c r="AN5113" s="4"/>
    </row>
    <row r="5114" spans="1:40" x14ac:dyDescent="0.2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90"/>
      <c r="AH5114" s="4"/>
      <c r="AI5114" s="4"/>
      <c r="AJ5114" s="90"/>
      <c r="AK5114" s="4"/>
      <c r="AL5114" s="4"/>
      <c r="AM5114" s="4"/>
      <c r="AN5114" s="4"/>
    </row>
    <row r="5115" spans="1:40" x14ac:dyDescent="0.2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90"/>
      <c r="AH5115" s="4"/>
      <c r="AI5115" s="4"/>
      <c r="AJ5115" s="90"/>
      <c r="AK5115" s="4"/>
      <c r="AL5115" s="4"/>
      <c r="AM5115" s="4"/>
      <c r="AN5115" s="4"/>
    </row>
    <row r="5116" spans="1:40" x14ac:dyDescent="0.2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90"/>
      <c r="AH5116" s="4"/>
      <c r="AI5116" s="4"/>
      <c r="AJ5116" s="90"/>
      <c r="AK5116" s="4"/>
      <c r="AL5116" s="4"/>
      <c r="AM5116" s="4"/>
      <c r="AN5116" s="4"/>
    </row>
    <row r="5117" spans="1:40" x14ac:dyDescent="0.2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90"/>
      <c r="AH5117" s="4"/>
      <c r="AI5117" s="4"/>
      <c r="AJ5117" s="90"/>
      <c r="AK5117" s="4"/>
      <c r="AL5117" s="4"/>
      <c r="AM5117" s="4"/>
      <c r="AN5117" s="4"/>
    </row>
    <row r="5118" spans="1:40" x14ac:dyDescent="0.2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90"/>
      <c r="AH5118" s="4"/>
      <c r="AI5118" s="4"/>
      <c r="AJ5118" s="90"/>
      <c r="AK5118" s="4"/>
      <c r="AL5118" s="4"/>
      <c r="AM5118" s="4"/>
      <c r="AN5118" s="4"/>
    </row>
    <row r="5119" spans="1:40" x14ac:dyDescent="0.2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90"/>
      <c r="AH5119" s="4"/>
      <c r="AI5119" s="4"/>
      <c r="AJ5119" s="90"/>
      <c r="AK5119" s="4"/>
      <c r="AL5119" s="4"/>
      <c r="AM5119" s="4"/>
      <c r="AN5119" s="4"/>
    </row>
    <row r="5120" spans="1:40" x14ac:dyDescent="0.2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90"/>
      <c r="AH5120" s="4"/>
      <c r="AI5120" s="4"/>
      <c r="AJ5120" s="90"/>
      <c r="AK5120" s="4"/>
      <c r="AL5120" s="4"/>
      <c r="AM5120" s="4"/>
      <c r="AN5120" s="4"/>
    </row>
    <row r="5121" spans="1:40" x14ac:dyDescent="0.2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90"/>
      <c r="AH5121" s="4"/>
      <c r="AI5121" s="4"/>
      <c r="AJ5121" s="90"/>
      <c r="AK5121" s="4"/>
      <c r="AL5121" s="4"/>
      <c r="AM5121" s="4"/>
      <c r="AN5121" s="4"/>
    </row>
    <row r="5122" spans="1:40" x14ac:dyDescent="0.2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90"/>
      <c r="AH5122" s="4"/>
      <c r="AI5122" s="4"/>
      <c r="AJ5122" s="90"/>
      <c r="AK5122" s="4"/>
      <c r="AL5122" s="4"/>
      <c r="AM5122" s="4"/>
      <c r="AN5122" s="4"/>
    </row>
    <row r="5123" spans="1:40" x14ac:dyDescent="0.2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90"/>
      <c r="AH5123" s="4"/>
      <c r="AI5123" s="4"/>
      <c r="AJ5123" s="90"/>
      <c r="AK5123" s="4"/>
      <c r="AL5123" s="4"/>
      <c r="AM5123" s="4"/>
      <c r="AN5123" s="4"/>
    </row>
    <row r="5124" spans="1:40" x14ac:dyDescent="0.2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90"/>
      <c r="AH5124" s="4"/>
      <c r="AI5124" s="4"/>
      <c r="AJ5124" s="90"/>
      <c r="AK5124" s="4"/>
      <c r="AL5124" s="4"/>
      <c r="AM5124" s="4"/>
      <c r="AN5124" s="4"/>
    </row>
    <row r="5125" spans="1:40" x14ac:dyDescent="0.2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90"/>
      <c r="AH5125" s="4"/>
      <c r="AI5125" s="4"/>
      <c r="AJ5125" s="90"/>
      <c r="AK5125" s="4"/>
      <c r="AL5125" s="4"/>
      <c r="AM5125" s="4"/>
      <c r="AN5125" s="4"/>
    </row>
    <row r="5126" spans="1:40" x14ac:dyDescent="0.2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90"/>
      <c r="AH5126" s="4"/>
      <c r="AI5126" s="4"/>
      <c r="AJ5126" s="90"/>
      <c r="AK5126" s="4"/>
      <c r="AL5126" s="4"/>
      <c r="AM5126" s="4"/>
      <c r="AN5126" s="4"/>
    </row>
    <row r="5127" spans="1:40" x14ac:dyDescent="0.2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90"/>
      <c r="AH5127" s="4"/>
      <c r="AI5127" s="4"/>
      <c r="AJ5127" s="90"/>
      <c r="AK5127" s="4"/>
      <c r="AL5127" s="4"/>
      <c r="AM5127" s="4"/>
      <c r="AN5127" s="4"/>
    </row>
    <row r="5128" spans="1:40" x14ac:dyDescent="0.2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90"/>
      <c r="AH5128" s="4"/>
      <c r="AI5128" s="4"/>
      <c r="AJ5128" s="90"/>
      <c r="AK5128" s="4"/>
      <c r="AL5128" s="4"/>
      <c r="AM5128" s="4"/>
      <c r="AN5128" s="4"/>
    </row>
    <row r="5129" spans="1:40" x14ac:dyDescent="0.2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90"/>
      <c r="AH5129" s="4"/>
      <c r="AI5129" s="4"/>
      <c r="AJ5129" s="90"/>
      <c r="AK5129" s="4"/>
      <c r="AL5129" s="4"/>
      <c r="AM5129" s="4"/>
      <c r="AN5129" s="4"/>
    </row>
    <row r="5130" spans="1:40" x14ac:dyDescent="0.2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90"/>
      <c r="AH5130" s="4"/>
      <c r="AI5130" s="4"/>
      <c r="AJ5130" s="90"/>
      <c r="AK5130" s="4"/>
      <c r="AL5130" s="4"/>
      <c r="AM5130" s="4"/>
      <c r="AN5130" s="4"/>
    </row>
    <row r="5131" spans="1:40" x14ac:dyDescent="0.2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90"/>
      <c r="AH5131" s="4"/>
      <c r="AI5131" s="4"/>
      <c r="AJ5131" s="90"/>
      <c r="AK5131" s="4"/>
      <c r="AL5131" s="4"/>
      <c r="AM5131" s="4"/>
      <c r="AN5131" s="4"/>
    </row>
    <row r="5132" spans="1:40" x14ac:dyDescent="0.2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90"/>
      <c r="AH5132" s="4"/>
      <c r="AI5132" s="4"/>
      <c r="AJ5132" s="90"/>
      <c r="AK5132" s="4"/>
      <c r="AL5132" s="4"/>
      <c r="AM5132" s="4"/>
      <c r="AN5132" s="4"/>
    </row>
    <row r="5133" spans="1:40" x14ac:dyDescent="0.2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90"/>
      <c r="AH5133" s="4"/>
      <c r="AI5133" s="4"/>
      <c r="AJ5133" s="90"/>
      <c r="AK5133" s="4"/>
      <c r="AL5133" s="4"/>
      <c r="AM5133" s="4"/>
      <c r="AN5133" s="4"/>
    </row>
    <row r="5134" spans="1:40" x14ac:dyDescent="0.2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90"/>
      <c r="AH5134" s="4"/>
      <c r="AI5134" s="4"/>
      <c r="AJ5134" s="90"/>
      <c r="AK5134" s="4"/>
      <c r="AL5134" s="4"/>
      <c r="AM5134" s="4"/>
      <c r="AN5134" s="4"/>
    </row>
    <row r="5135" spans="1:40" x14ac:dyDescent="0.2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90"/>
      <c r="AH5135" s="4"/>
      <c r="AI5135" s="4"/>
      <c r="AJ5135" s="90"/>
      <c r="AK5135" s="4"/>
      <c r="AL5135" s="4"/>
      <c r="AM5135" s="4"/>
      <c r="AN5135" s="4"/>
    </row>
    <row r="5136" spans="1:40" x14ac:dyDescent="0.2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90"/>
      <c r="AH5136" s="4"/>
      <c r="AI5136" s="4"/>
      <c r="AJ5136" s="90"/>
      <c r="AK5136" s="4"/>
      <c r="AL5136" s="4"/>
      <c r="AM5136" s="4"/>
      <c r="AN5136" s="4"/>
    </row>
    <row r="5137" spans="1:40" x14ac:dyDescent="0.2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90"/>
      <c r="AH5137" s="4"/>
      <c r="AI5137" s="4"/>
      <c r="AJ5137" s="90"/>
      <c r="AK5137" s="4"/>
      <c r="AL5137" s="4"/>
      <c r="AM5137" s="4"/>
      <c r="AN5137" s="4"/>
    </row>
    <row r="5138" spans="1:40" x14ac:dyDescent="0.2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90"/>
      <c r="AH5138" s="4"/>
      <c r="AI5138" s="4"/>
      <c r="AJ5138" s="90"/>
      <c r="AK5138" s="4"/>
      <c r="AL5138" s="4"/>
      <c r="AM5138" s="4"/>
      <c r="AN5138" s="4"/>
    </row>
    <row r="5139" spans="1:40" x14ac:dyDescent="0.2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90"/>
      <c r="AH5139" s="4"/>
      <c r="AI5139" s="4"/>
      <c r="AJ5139" s="90"/>
      <c r="AK5139" s="4"/>
      <c r="AL5139" s="4"/>
      <c r="AM5139" s="4"/>
      <c r="AN5139" s="4"/>
    </row>
    <row r="5140" spans="1:40" x14ac:dyDescent="0.2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90"/>
      <c r="AH5140" s="4"/>
      <c r="AI5140" s="4"/>
      <c r="AJ5140" s="90"/>
      <c r="AK5140" s="4"/>
      <c r="AL5140" s="4"/>
      <c r="AM5140" s="4"/>
      <c r="AN5140" s="4"/>
    </row>
    <row r="5141" spans="1:40" x14ac:dyDescent="0.2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90"/>
      <c r="AH5141" s="4"/>
      <c r="AI5141" s="4"/>
      <c r="AJ5141" s="90"/>
      <c r="AK5141" s="4"/>
      <c r="AL5141" s="4"/>
      <c r="AM5141" s="4"/>
      <c r="AN5141" s="4"/>
    </row>
    <row r="5142" spans="1:40" x14ac:dyDescent="0.2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90"/>
      <c r="AH5142" s="4"/>
      <c r="AI5142" s="4"/>
      <c r="AJ5142" s="90"/>
      <c r="AK5142" s="4"/>
      <c r="AL5142" s="4"/>
      <c r="AM5142" s="4"/>
      <c r="AN5142" s="4"/>
    </row>
    <row r="5143" spans="1:40" x14ac:dyDescent="0.2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90"/>
      <c r="AH5143" s="4"/>
      <c r="AI5143" s="4"/>
      <c r="AJ5143" s="90"/>
      <c r="AK5143" s="4"/>
      <c r="AL5143" s="4"/>
      <c r="AM5143" s="4"/>
      <c r="AN5143" s="4"/>
    </row>
    <row r="5144" spans="1:40" x14ac:dyDescent="0.2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90"/>
      <c r="AH5144" s="4"/>
      <c r="AI5144" s="4"/>
      <c r="AJ5144" s="90"/>
      <c r="AK5144" s="4"/>
      <c r="AL5144" s="4"/>
      <c r="AM5144" s="4"/>
      <c r="AN5144" s="4"/>
    </row>
    <row r="5145" spans="1:40" x14ac:dyDescent="0.2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90"/>
      <c r="AH5145" s="4"/>
      <c r="AI5145" s="4"/>
      <c r="AJ5145" s="90"/>
      <c r="AK5145" s="4"/>
      <c r="AL5145" s="4"/>
      <c r="AM5145" s="4"/>
      <c r="AN5145" s="4"/>
    </row>
    <row r="5146" spans="1:40" x14ac:dyDescent="0.2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90"/>
      <c r="AH5146" s="4"/>
      <c r="AI5146" s="4"/>
      <c r="AJ5146" s="90"/>
      <c r="AK5146" s="4"/>
      <c r="AL5146" s="4"/>
      <c r="AM5146" s="4"/>
      <c r="AN5146" s="4"/>
    </row>
    <row r="5147" spans="1:40" x14ac:dyDescent="0.2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90"/>
      <c r="AH5147" s="4"/>
      <c r="AI5147" s="4"/>
      <c r="AJ5147" s="90"/>
      <c r="AK5147" s="4"/>
      <c r="AL5147" s="4"/>
      <c r="AM5147" s="4"/>
      <c r="AN5147" s="4"/>
    </row>
    <row r="5148" spans="1:40" x14ac:dyDescent="0.2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90"/>
      <c r="AH5148" s="4"/>
      <c r="AI5148" s="4"/>
      <c r="AJ5148" s="90"/>
      <c r="AK5148" s="4"/>
      <c r="AL5148" s="4"/>
      <c r="AM5148" s="4"/>
      <c r="AN5148" s="4"/>
    </row>
    <row r="5149" spans="1:40" x14ac:dyDescent="0.2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90"/>
      <c r="AH5149" s="4"/>
      <c r="AI5149" s="4"/>
      <c r="AJ5149" s="90"/>
      <c r="AK5149" s="4"/>
      <c r="AL5149" s="4"/>
      <c r="AM5149" s="4"/>
      <c r="AN5149" s="4"/>
    </row>
    <row r="5150" spans="1:40" x14ac:dyDescent="0.2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90"/>
      <c r="AH5150" s="4"/>
      <c r="AI5150" s="4"/>
      <c r="AJ5150" s="90"/>
      <c r="AK5150" s="4"/>
      <c r="AL5150" s="4"/>
      <c r="AM5150" s="4"/>
      <c r="AN5150" s="4"/>
    </row>
    <row r="5151" spans="1:40" x14ac:dyDescent="0.2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90"/>
      <c r="AH5151" s="4"/>
      <c r="AI5151" s="4"/>
      <c r="AJ5151" s="90"/>
      <c r="AK5151" s="4"/>
      <c r="AL5151" s="4"/>
      <c r="AM5151" s="4"/>
      <c r="AN5151" s="4"/>
    </row>
    <row r="5152" spans="1:40" x14ac:dyDescent="0.2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90"/>
      <c r="AH5152" s="4"/>
      <c r="AI5152" s="4"/>
      <c r="AJ5152" s="90"/>
      <c r="AK5152" s="4"/>
      <c r="AL5152" s="4"/>
      <c r="AM5152" s="4"/>
      <c r="AN5152" s="4"/>
    </row>
    <row r="5153" spans="1:40" x14ac:dyDescent="0.2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90"/>
      <c r="AH5153" s="4"/>
      <c r="AI5153" s="4"/>
      <c r="AJ5153" s="90"/>
      <c r="AK5153" s="4"/>
      <c r="AL5153" s="4"/>
      <c r="AM5153" s="4"/>
      <c r="AN5153" s="4"/>
    </row>
    <row r="5154" spans="1:40" x14ac:dyDescent="0.2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90"/>
      <c r="AH5154" s="4"/>
      <c r="AI5154" s="4"/>
      <c r="AJ5154" s="90"/>
      <c r="AK5154" s="4"/>
      <c r="AL5154" s="4"/>
      <c r="AM5154" s="4"/>
      <c r="AN5154" s="4"/>
    </row>
    <row r="5155" spans="1:40" x14ac:dyDescent="0.2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90"/>
      <c r="AH5155" s="4"/>
      <c r="AI5155" s="4"/>
      <c r="AJ5155" s="90"/>
      <c r="AK5155" s="4"/>
      <c r="AL5155" s="4"/>
      <c r="AM5155" s="4"/>
      <c r="AN5155" s="4"/>
    </row>
    <row r="5156" spans="1:40" x14ac:dyDescent="0.2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90"/>
      <c r="AH5156" s="4"/>
      <c r="AI5156" s="4"/>
      <c r="AJ5156" s="90"/>
      <c r="AK5156" s="4"/>
      <c r="AL5156" s="4"/>
      <c r="AM5156" s="4"/>
      <c r="AN5156" s="4"/>
    </row>
    <row r="5157" spans="1:40" x14ac:dyDescent="0.2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90"/>
      <c r="AH5157" s="4"/>
      <c r="AI5157" s="4"/>
      <c r="AJ5157" s="90"/>
      <c r="AK5157" s="4"/>
      <c r="AL5157" s="4"/>
      <c r="AM5157" s="4"/>
      <c r="AN5157" s="4"/>
    </row>
    <row r="5158" spans="1:40" x14ac:dyDescent="0.2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90"/>
      <c r="AH5158" s="4"/>
      <c r="AI5158" s="4"/>
      <c r="AJ5158" s="90"/>
      <c r="AK5158" s="4"/>
      <c r="AL5158" s="4"/>
      <c r="AM5158" s="4"/>
      <c r="AN5158" s="4"/>
    </row>
    <row r="5159" spans="1:40" x14ac:dyDescent="0.2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90"/>
      <c r="AH5159" s="4"/>
      <c r="AI5159" s="4"/>
      <c r="AJ5159" s="90"/>
      <c r="AK5159" s="4"/>
      <c r="AL5159" s="4"/>
      <c r="AM5159" s="4"/>
      <c r="AN5159" s="4"/>
    </row>
    <row r="5160" spans="1:40" x14ac:dyDescent="0.2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90"/>
      <c r="AH5160" s="4"/>
      <c r="AI5160" s="4"/>
      <c r="AJ5160" s="90"/>
      <c r="AK5160" s="4"/>
      <c r="AL5160" s="4"/>
      <c r="AM5160" s="4"/>
      <c r="AN5160" s="4"/>
    </row>
    <row r="5161" spans="1:40" x14ac:dyDescent="0.2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90"/>
      <c r="AH5161" s="4"/>
      <c r="AI5161" s="4"/>
      <c r="AJ5161" s="90"/>
      <c r="AK5161" s="4"/>
      <c r="AL5161" s="4"/>
      <c r="AM5161" s="4"/>
      <c r="AN5161" s="4"/>
    </row>
    <row r="5162" spans="1:40" x14ac:dyDescent="0.2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90"/>
      <c r="AH5162" s="4"/>
      <c r="AI5162" s="4"/>
      <c r="AJ5162" s="90"/>
      <c r="AK5162" s="4"/>
      <c r="AL5162" s="4"/>
      <c r="AM5162" s="4"/>
      <c r="AN5162" s="4"/>
    </row>
    <row r="5163" spans="1:40" x14ac:dyDescent="0.2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90"/>
      <c r="AH5163" s="4"/>
      <c r="AI5163" s="4"/>
      <c r="AJ5163" s="90"/>
      <c r="AK5163" s="4"/>
      <c r="AL5163" s="4"/>
      <c r="AM5163" s="4"/>
      <c r="AN5163" s="4"/>
    </row>
    <row r="5164" spans="1:40" x14ac:dyDescent="0.2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90"/>
      <c r="AH5164" s="4"/>
      <c r="AI5164" s="4"/>
      <c r="AJ5164" s="90"/>
      <c r="AK5164" s="4"/>
      <c r="AL5164" s="4"/>
      <c r="AM5164" s="4"/>
      <c r="AN5164" s="4"/>
    </row>
    <row r="5165" spans="1:40" x14ac:dyDescent="0.2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90"/>
      <c r="AH5165" s="4"/>
      <c r="AI5165" s="4"/>
      <c r="AJ5165" s="90"/>
      <c r="AK5165" s="4"/>
      <c r="AL5165" s="4"/>
      <c r="AM5165" s="4"/>
      <c r="AN5165" s="4"/>
    </row>
    <row r="5166" spans="1:40" x14ac:dyDescent="0.2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90"/>
      <c r="AH5166" s="4"/>
      <c r="AI5166" s="4"/>
      <c r="AJ5166" s="90"/>
      <c r="AK5166" s="4"/>
      <c r="AL5166" s="4"/>
      <c r="AM5166" s="4"/>
      <c r="AN5166" s="4"/>
    </row>
    <row r="5167" spans="1:40" x14ac:dyDescent="0.2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90"/>
      <c r="AH5167" s="4"/>
      <c r="AI5167" s="4"/>
      <c r="AJ5167" s="90"/>
      <c r="AK5167" s="4"/>
      <c r="AL5167" s="4"/>
      <c r="AM5167" s="4"/>
      <c r="AN5167" s="4"/>
    </row>
    <row r="5168" spans="1:40" x14ac:dyDescent="0.2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90"/>
      <c r="AH5168" s="4"/>
      <c r="AI5168" s="4"/>
      <c r="AJ5168" s="90"/>
      <c r="AK5168" s="4"/>
      <c r="AL5168" s="4"/>
      <c r="AM5168" s="4"/>
      <c r="AN5168" s="4"/>
    </row>
    <row r="5169" spans="1:40" x14ac:dyDescent="0.2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90"/>
      <c r="AH5169" s="4"/>
      <c r="AI5169" s="4"/>
      <c r="AJ5169" s="90"/>
      <c r="AK5169" s="4"/>
      <c r="AL5169" s="4"/>
      <c r="AM5169" s="4"/>
      <c r="AN5169" s="4"/>
    </row>
    <row r="5170" spans="1:40" x14ac:dyDescent="0.2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90"/>
      <c r="AH5170" s="4"/>
      <c r="AI5170" s="4"/>
      <c r="AJ5170" s="90"/>
      <c r="AK5170" s="4"/>
      <c r="AL5170" s="4"/>
      <c r="AM5170" s="4"/>
      <c r="AN5170" s="4"/>
    </row>
    <row r="5171" spans="1:40" x14ac:dyDescent="0.2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90"/>
      <c r="AH5171" s="4"/>
      <c r="AI5171" s="4"/>
      <c r="AJ5171" s="90"/>
      <c r="AK5171" s="4"/>
      <c r="AL5171" s="4"/>
      <c r="AM5171" s="4"/>
      <c r="AN5171" s="4"/>
    </row>
    <row r="5172" spans="1:40" x14ac:dyDescent="0.2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90"/>
      <c r="AH5172" s="4"/>
      <c r="AI5172" s="4"/>
      <c r="AJ5172" s="90"/>
      <c r="AK5172" s="4"/>
      <c r="AL5172" s="4"/>
      <c r="AM5172" s="4"/>
      <c r="AN5172" s="4"/>
    </row>
    <row r="5173" spans="1:40" x14ac:dyDescent="0.2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90"/>
      <c r="AH5173" s="4"/>
      <c r="AI5173" s="4"/>
      <c r="AJ5173" s="90"/>
      <c r="AK5173" s="4"/>
      <c r="AL5173" s="4"/>
      <c r="AM5173" s="4"/>
      <c r="AN5173" s="4"/>
    </row>
    <row r="5174" spans="1:40" x14ac:dyDescent="0.2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90"/>
      <c r="AH5174" s="4"/>
      <c r="AI5174" s="4"/>
      <c r="AJ5174" s="90"/>
      <c r="AK5174" s="4"/>
      <c r="AL5174" s="4"/>
      <c r="AM5174" s="4"/>
      <c r="AN5174" s="4"/>
    </row>
    <row r="5175" spans="1:40" x14ac:dyDescent="0.2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90"/>
      <c r="AH5175" s="4"/>
      <c r="AI5175" s="4"/>
      <c r="AJ5175" s="90"/>
      <c r="AK5175" s="4"/>
      <c r="AL5175" s="4"/>
      <c r="AM5175" s="4"/>
      <c r="AN5175" s="4"/>
    </row>
    <row r="5176" spans="1:40" x14ac:dyDescent="0.2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90"/>
      <c r="AH5176" s="4"/>
      <c r="AI5176" s="4"/>
      <c r="AJ5176" s="90"/>
      <c r="AK5176" s="4"/>
      <c r="AL5176" s="4"/>
      <c r="AM5176" s="4"/>
      <c r="AN5176" s="4"/>
    </row>
    <row r="5177" spans="1:40" x14ac:dyDescent="0.2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90"/>
      <c r="AH5177" s="4"/>
      <c r="AI5177" s="4"/>
      <c r="AJ5177" s="90"/>
      <c r="AK5177" s="4"/>
      <c r="AL5177" s="4"/>
      <c r="AM5177" s="4"/>
      <c r="AN5177" s="4"/>
    </row>
    <row r="5178" spans="1:40" x14ac:dyDescent="0.2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90"/>
      <c r="AH5178" s="4"/>
      <c r="AI5178" s="4"/>
      <c r="AJ5178" s="90"/>
      <c r="AK5178" s="4"/>
      <c r="AL5178" s="4"/>
      <c r="AM5178" s="4"/>
      <c r="AN5178" s="4"/>
    </row>
    <row r="5179" spans="1:40" x14ac:dyDescent="0.2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90"/>
      <c r="AH5179" s="4"/>
      <c r="AI5179" s="4"/>
      <c r="AJ5179" s="90"/>
      <c r="AK5179" s="4"/>
      <c r="AL5179" s="4"/>
      <c r="AM5179" s="4"/>
      <c r="AN5179" s="4"/>
    </row>
    <row r="5180" spans="1:40" x14ac:dyDescent="0.2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90"/>
      <c r="AH5180" s="4"/>
      <c r="AI5180" s="4"/>
      <c r="AJ5180" s="90"/>
      <c r="AK5180" s="4"/>
      <c r="AL5180" s="4"/>
      <c r="AM5180" s="4"/>
      <c r="AN5180" s="4"/>
    </row>
    <row r="5181" spans="1:40" x14ac:dyDescent="0.2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90"/>
      <c r="AH5181" s="4"/>
      <c r="AI5181" s="4"/>
      <c r="AJ5181" s="90"/>
      <c r="AK5181" s="4"/>
      <c r="AL5181" s="4"/>
      <c r="AM5181" s="4"/>
      <c r="AN5181" s="4"/>
    </row>
    <row r="5182" spans="1:40" x14ac:dyDescent="0.2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90"/>
      <c r="AH5182" s="4"/>
      <c r="AI5182" s="4"/>
      <c r="AJ5182" s="90"/>
      <c r="AK5182" s="4"/>
      <c r="AL5182" s="4"/>
      <c r="AM5182" s="4"/>
      <c r="AN5182" s="4"/>
    </row>
    <row r="5183" spans="1:40" x14ac:dyDescent="0.2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90"/>
      <c r="AH5183" s="4"/>
      <c r="AI5183" s="4"/>
      <c r="AJ5183" s="90"/>
      <c r="AK5183" s="4"/>
      <c r="AL5183" s="4"/>
      <c r="AM5183" s="4"/>
      <c r="AN5183" s="4"/>
    </row>
    <row r="5184" spans="1:40" x14ac:dyDescent="0.2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90"/>
      <c r="AH5184" s="4"/>
      <c r="AI5184" s="4"/>
      <c r="AJ5184" s="90"/>
      <c r="AK5184" s="4"/>
      <c r="AL5184" s="4"/>
      <c r="AM5184" s="4"/>
      <c r="AN5184" s="4"/>
    </row>
    <row r="5185" spans="1:40" x14ac:dyDescent="0.2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90"/>
      <c r="AH5185" s="4"/>
      <c r="AI5185" s="4"/>
      <c r="AJ5185" s="90"/>
      <c r="AK5185" s="4"/>
      <c r="AL5185" s="4"/>
      <c r="AM5185" s="4"/>
      <c r="AN5185" s="4"/>
    </row>
    <row r="5186" spans="1:40" x14ac:dyDescent="0.2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90"/>
      <c r="AH5186" s="4"/>
      <c r="AI5186" s="4"/>
      <c r="AJ5186" s="90"/>
      <c r="AK5186" s="4"/>
      <c r="AL5186" s="4"/>
      <c r="AM5186" s="4"/>
      <c r="AN5186" s="4"/>
    </row>
    <row r="5187" spans="1:40" x14ac:dyDescent="0.2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90"/>
      <c r="AH5187" s="4"/>
      <c r="AI5187" s="4"/>
      <c r="AJ5187" s="90"/>
      <c r="AK5187" s="4"/>
      <c r="AL5187" s="4"/>
      <c r="AM5187" s="4"/>
      <c r="AN5187" s="4"/>
    </row>
    <row r="5188" spans="1:40" x14ac:dyDescent="0.2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90"/>
      <c r="AH5188" s="4"/>
      <c r="AI5188" s="4"/>
      <c r="AJ5188" s="90"/>
      <c r="AK5188" s="4"/>
      <c r="AL5188" s="4"/>
      <c r="AM5188" s="4"/>
      <c r="AN5188" s="4"/>
    </row>
    <row r="5189" spans="1:40" x14ac:dyDescent="0.2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90"/>
      <c r="AH5189" s="4"/>
      <c r="AI5189" s="4"/>
      <c r="AJ5189" s="90"/>
      <c r="AK5189" s="4"/>
      <c r="AL5189" s="4"/>
      <c r="AM5189" s="4"/>
      <c r="AN5189" s="4"/>
    </row>
    <row r="5190" spans="1:40" x14ac:dyDescent="0.2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90"/>
      <c r="AH5190" s="4"/>
      <c r="AI5190" s="4"/>
      <c r="AJ5190" s="90"/>
      <c r="AK5190" s="4"/>
      <c r="AL5190" s="4"/>
      <c r="AM5190" s="4"/>
      <c r="AN5190" s="4"/>
    </row>
    <row r="5191" spans="1:40" x14ac:dyDescent="0.2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90"/>
      <c r="AH5191" s="4"/>
      <c r="AI5191" s="4"/>
      <c r="AJ5191" s="90"/>
      <c r="AK5191" s="4"/>
      <c r="AL5191" s="4"/>
      <c r="AM5191" s="4"/>
      <c r="AN5191" s="4"/>
    </row>
    <row r="5192" spans="1:40" x14ac:dyDescent="0.2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90"/>
      <c r="AH5192" s="4"/>
      <c r="AI5192" s="4"/>
      <c r="AJ5192" s="90"/>
      <c r="AK5192" s="4"/>
      <c r="AL5192" s="4"/>
      <c r="AM5192" s="4"/>
      <c r="AN5192" s="4"/>
    </row>
    <row r="5193" spans="1:40" x14ac:dyDescent="0.2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90"/>
      <c r="AH5193" s="4"/>
      <c r="AI5193" s="4"/>
      <c r="AJ5193" s="90"/>
      <c r="AK5193" s="4"/>
      <c r="AL5193" s="4"/>
      <c r="AM5193" s="4"/>
      <c r="AN5193" s="4"/>
    </row>
    <row r="5194" spans="1:40" x14ac:dyDescent="0.2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90"/>
      <c r="AH5194" s="4"/>
      <c r="AI5194" s="4"/>
      <c r="AJ5194" s="90"/>
      <c r="AK5194" s="4"/>
      <c r="AL5194" s="4"/>
      <c r="AM5194" s="4"/>
      <c r="AN5194" s="4"/>
    </row>
    <row r="5195" spans="1:40" x14ac:dyDescent="0.2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90"/>
      <c r="AH5195" s="4"/>
      <c r="AI5195" s="4"/>
      <c r="AJ5195" s="90"/>
      <c r="AK5195" s="4"/>
      <c r="AL5195" s="4"/>
      <c r="AM5195" s="4"/>
      <c r="AN5195" s="4"/>
    </row>
    <row r="5196" spans="1:40" x14ac:dyDescent="0.2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90"/>
      <c r="AH5196" s="4"/>
      <c r="AI5196" s="4"/>
      <c r="AJ5196" s="90"/>
      <c r="AK5196" s="4"/>
      <c r="AL5196" s="4"/>
      <c r="AM5196" s="4"/>
      <c r="AN5196" s="4"/>
    </row>
    <row r="5197" spans="1:40" x14ac:dyDescent="0.2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90"/>
      <c r="AH5197" s="4"/>
      <c r="AI5197" s="4"/>
      <c r="AJ5197" s="90"/>
      <c r="AK5197" s="4"/>
      <c r="AL5197" s="4"/>
      <c r="AM5197" s="4"/>
      <c r="AN5197" s="4"/>
    </row>
    <row r="5198" spans="1:40" x14ac:dyDescent="0.2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90"/>
      <c r="AH5198" s="4"/>
      <c r="AI5198" s="4"/>
      <c r="AJ5198" s="90"/>
      <c r="AK5198" s="4"/>
      <c r="AL5198" s="4"/>
      <c r="AM5198" s="4"/>
      <c r="AN5198" s="4"/>
    </row>
    <row r="5199" spans="1:40" x14ac:dyDescent="0.2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90"/>
      <c r="AH5199" s="4"/>
      <c r="AI5199" s="4"/>
      <c r="AJ5199" s="90"/>
      <c r="AK5199" s="4"/>
      <c r="AL5199" s="4"/>
      <c r="AM5199" s="4"/>
      <c r="AN5199" s="4"/>
    </row>
    <row r="5200" spans="1:40" x14ac:dyDescent="0.2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90"/>
      <c r="AH5200" s="4"/>
      <c r="AI5200" s="4"/>
      <c r="AJ5200" s="90"/>
      <c r="AK5200" s="4"/>
      <c r="AL5200" s="4"/>
      <c r="AM5200" s="4"/>
      <c r="AN5200" s="4"/>
    </row>
    <row r="5201" spans="1:40" x14ac:dyDescent="0.2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90"/>
      <c r="AH5201" s="4"/>
      <c r="AI5201" s="4"/>
      <c r="AJ5201" s="90"/>
      <c r="AK5201" s="4"/>
      <c r="AL5201" s="4"/>
      <c r="AM5201" s="4"/>
      <c r="AN5201" s="4"/>
    </row>
    <row r="5202" spans="1:40" x14ac:dyDescent="0.2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90"/>
      <c r="AH5202" s="4"/>
      <c r="AI5202" s="4"/>
      <c r="AJ5202" s="90"/>
      <c r="AK5202" s="4"/>
      <c r="AL5202" s="4"/>
      <c r="AM5202" s="4"/>
      <c r="AN5202" s="4"/>
    </row>
    <row r="5203" spans="1:40" x14ac:dyDescent="0.2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90"/>
      <c r="AH5203" s="4"/>
      <c r="AI5203" s="4"/>
      <c r="AJ5203" s="90"/>
      <c r="AK5203" s="4"/>
      <c r="AL5203" s="4"/>
      <c r="AM5203" s="4"/>
      <c r="AN5203" s="4"/>
    </row>
    <row r="5204" spans="1:40" x14ac:dyDescent="0.2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90"/>
      <c r="AH5204" s="4"/>
      <c r="AI5204" s="4"/>
      <c r="AJ5204" s="90"/>
      <c r="AK5204" s="4"/>
      <c r="AL5204" s="4"/>
      <c r="AM5204" s="4"/>
      <c r="AN5204" s="4"/>
    </row>
    <row r="5205" spans="1:40" x14ac:dyDescent="0.2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90"/>
      <c r="AH5205" s="4"/>
      <c r="AI5205" s="4"/>
      <c r="AJ5205" s="90"/>
      <c r="AK5205" s="4"/>
      <c r="AL5205" s="4"/>
      <c r="AM5205" s="4"/>
      <c r="AN5205" s="4"/>
    </row>
    <row r="5206" spans="1:40" x14ac:dyDescent="0.2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90"/>
      <c r="AH5206" s="4"/>
      <c r="AI5206" s="4"/>
      <c r="AJ5206" s="90"/>
      <c r="AK5206" s="4"/>
      <c r="AL5206" s="4"/>
      <c r="AM5206" s="4"/>
      <c r="AN5206" s="4"/>
    </row>
    <row r="5207" spans="1:40" x14ac:dyDescent="0.2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90"/>
      <c r="AH5207" s="4"/>
      <c r="AI5207" s="4"/>
      <c r="AJ5207" s="90"/>
      <c r="AK5207" s="4"/>
      <c r="AL5207" s="4"/>
      <c r="AM5207" s="4"/>
      <c r="AN5207" s="4"/>
    </row>
    <row r="5208" spans="1:40" x14ac:dyDescent="0.2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90"/>
      <c r="AH5208" s="4"/>
      <c r="AI5208" s="4"/>
      <c r="AJ5208" s="90"/>
      <c r="AK5208" s="4"/>
      <c r="AL5208" s="4"/>
      <c r="AM5208" s="4"/>
      <c r="AN5208" s="4"/>
    </row>
    <row r="5209" spans="1:40" x14ac:dyDescent="0.2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90"/>
      <c r="AH5209" s="4"/>
      <c r="AI5209" s="4"/>
      <c r="AJ5209" s="90"/>
      <c r="AK5209" s="4"/>
      <c r="AL5209" s="4"/>
      <c r="AM5209" s="4"/>
      <c r="AN5209" s="4"/>
    </row>
    <row r="5210" spans="1:40" x14ac:dyDescent="0.2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90"/>
      <c r="AH5210" s="4"/>
      <c r="AI5210" s="4"/>
      <c r="AJ5210" s="90"/>
      <c r="AK5210" s="4"/>
      <c r="AL5210" s="4"/>
      <c r="AM5210" s="4"/>
      <c r="AN5210" s="4"/>
    </row>
    <row r="5211" spans="1:40" x14ac:dyDescent="0.2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90"/>
      <c r="AH5211" s="4"/>
      <c r="AI5211" s="4"/>
      <c r="AJ5211" s="90"/>
      <c r="AK5211" s="4"/>
      <c r="AL5211" s="4"/>
      <c r="AM5211" s="4"/>
      <c r="AN5211" s="4"/>
    </row>
    <row r="5212" spans="1:40" x14ac:dyDescent="0.2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90"/>
      <c r="AH5212" s="4"/>
      <c r="AI5212" s="4"/>
      <c r="AJ5212" s="90"/>
      <c r="AK5212" s="4"/>
      <c r="AL5212" s="4"/>
      <c r="AM5212" s="4"/>
      <c r="AN5212" s="4"/>
    </row>
    <row r="5213" spans="1:40" x14ac:dyDescent="0.2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90"/>
      <c r="AH5213" s="4"/>
      <c r="AI5213" s="4"/>
      <c r="AJ5213" s="90"/>
      <c r="AK5213" s="4"/>
      <c r="AL5213" s="4"/>
      <c r="AM5213" s="4"/>
      <c r="AN5213" s="4"/>
    </row>
    <row r="5214" spans="1:40" x14ac:dyDescent="0.2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90"/>
      <c r="AH5214" s="4"/>
      <c r="AI5214" s="4"/>
      <c r="AJ5214" s="90"/>
      <c r="AK5214" s="4"/>
      <c r="AL5214" s="4"/>
      <c r="AM5214" s="4"/>
      <c r="AN5214" s="4"/>
    </row>
    <row r="5215" spans="1:40" x14ac:dyDescent="0.2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90"/>
      <c r="AH5215" s="4"/>
      <c r="AI5215" s="4"/>
      <c r="AJ5215" s="90"/>
      <c r="AK5215" s="4"/>
      <c r="AL5215" s="4"/>
      <c r="AM5215" s="4"/>
      <c r="AN5215" s="4"/>
    </row>
    <row r="5216" spans="1:40" x14ac:dyDescent="0.2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90"/>
      <c r="AH5216" s="4"/>
      <c r="AI5216" s="4"/>
      <c r="AJ5216" s="90"/>
      <c r="AK5216" s="4"/>
      <c r="AL5216" s="4"/>
      <c r="AM5216" s="4"/>
      <c r="AN5216" s="4"/>
    </row>
    <row r="5217" spans="1:40" x14ac:dyDescent="0.2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90"/>
      <c r="AH5217" s="4"/>
      <c r="AI5217" s="4"/>
      <c r="AJ5217" s="90"/>
      <c r="AK5217" s="4"/>
      <c r="AL5217" s="4"/>
      <c r="AM5217" s="4"/>
      <c r="AN5217" s="4"/>
    </row>
    <row r="5218" spans="1:40" x14ac:dyDescent="0.2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90"/>
      <c r="AH5218" s="4"/>
      <c r="AI5218" s="4"/>
      <c r="AJ5218" s="90"/>
      <c r="AK5218" s="4"/>
      <c r="AL5218" s="4"/>
      <c r="AM5218" s="4"/>
      <c r="AN5218" s="4"/>
    </row>
    <row r="5219" spans="1:40" x14ac:dyDescent="0.2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90"/>
      <c r="AH5219" s="4"/>
      <c r="AI5219" s="4"/>
      <c r="AJ5219" s="90"/>
      <c r="AK5219" s="4"/>
      <c r="AL5219" s="4"/>
      <c r="AM5219" s="4"/>
      <c r="AN5219" s="4"/>
    </row>
    <row r="5220" spans="1:40" x14ac:dyDescent="0.2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90"/>
      <c r="AH5220" s="4"/>
      <c r="AI5220" s="4"/>
      <c r="AJ5220" s="90"/>
      <c r="AK5220" s="4"/>
      <c r="AL5220" s="4"/>
      <c r="AM5220" s="4"/>
      <c r="AN5220" s="4"/>
    </row>
    <row r="5221" spans="1:40" x14ac:dyDescent="0.2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90"/>
      <c r="AH5221" s="4"/>
      <c r="AI5221" s="4"/>
      <c r="AJ5221" s="90"/>
      <c r="AK5221" s="4"/>
      <c r="AL5221" s="4"/>
      <c r="AM5221" s="4"/>
      <c r="AN5221" s="4"/>
    </row>
    <row r="5222" spans="1:40" x14ac:dyDescent="0.2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90"/>
      <c r="AH5222" s="4"/>
      <c r="AI5222" s="4"/>
      <c r="AJ5222" s="90"/>
      <c r="AK5222" s="4"/>
      <c r="AL5222" s="4"/>
      <c r="AM5222" s="4"/>
      <c r="AN5222" s="4"/>
    </row>
    <row r="5223" spans="1:40" x14ac:dyDescent="0.2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90"/>
      <c r="AH5223" s="4"/>
      <c r="AI5223" s="4"/>
      <c r="AJ5223" s="90"/>
      <c r="AK5223" s="4"/>
      <c r="AL5223" s="4"/>
      <c r="AM5223" s="4"/>
      <c r="AN5223" s="4"/>
    </row>
    <row r="5224" spans="1:40" x14ac:dyDescent="0.2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90"/>
      <c r="AH5224" s="4"/>
      <c r="AI5224" s="4"/>
      <c r="AJ5224" s="90"/>
      <c r="AK5224" s="4"/>
      <c r="AL5224" s="4"/>
      <c r="AM5224" s="4"/>
      <c r="AN5224" s="4"/>
    </row>
    <row r="5225" spans="1:40" x14ac:dyDescent="0.2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90"/>
      <c r="AH5225" s="4"/>
      <c r="AI5225" s="4"/>
      <c r="AJ5225" s="90"/>
      <c r="AK5225" s="4"/>
      <c r="AL5225" s="4"/>
      <c r="AM5225" s="4"/>
      <c r="AN5225" s="4"/>
    </row>
    <row r="5226" spans="1:40" x14ac:dyDescent="0.2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90"/>
      <c r="AH5226" s="4"/>
      <c r="AI5226" s="4"/>
      <c r="AJ5226" s="90"/>
      <c r="AK5226" s="4"/>
      <c r="AL5226" s="4"/>
      <c r="AM5226" s="4"/>
      <c r="AN5226" s="4"/>
    </row>
    <row r="5227" spans="1:40" x14ac:dyDescent="0.2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90"/>
      <c r="AH5227" s="4"/>
      <c r="AI5227" s="4"/>
      <c r="AJ5227" s="90"/>
      <c r="AK5227" s="4"/>
      <c r="AL5227" s="4"/>
      <c r="AM5227" s="4"/>
      <c r="AN5227" s="4"/>
    </row>
    <row r="5228" spans="1:40" x14ac:dyDescent="0.2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90"/>
      <c r="AH5228" s="4"/>
      <c r="AI5228" s="4"/>
      <c r="AJ5228" s="90"/>
      <c r="AK5228" s="4"/>
      <c r="AL5228" s="4"/>
      <c r="AM5228" s="4"/>
      <c r="AN5228" s="4"/>
    </row>
    <row r="5229" spans="1:40" x14ac:dyDescent="0.2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90"/>
      <c r="AH5229" s="4"/>
      <c r="AI5229" s="4"/>
      <c r="AJ5229" s="90"/>
      <c r="AK5229" s="4"/>
      <c r="AL5229" s="4"/>
      <c r="AM5229" s="4"/>
      <c r="AN5229" s="4"/>
    </row>
    <row r="5230" spans="1:40" x14ac:dyDescent="0.2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90"/>
      <c r="AH5230" s="4"/>
      <c r="AI5230" s="4"/>
      <c r="AJ5230" s="90"/>
      <c r="AK5230" s="4"/>
      <c r="AL5230" s="4"/>
      <c r="AM5230" s="4"/>
      <c r="AN5230" s="4"/>
    </row>
    <row r="5231" spans="1:40" x14ac:dyDescent="0.2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90"/>
      <c r="AH5231" s="4"/>
      <c r="AI5231" s="4"/>
      <c r="AJ5231" s="90"/>
      <c r="AK5231" s="4"/>
      <c r="AL5231" s="4"/>
      <c r="AM5231" s="4"/>
      <c r="AN5231" s="4"/>
    </row>
    <row r="5232" spans="1:40" x14ac:dyDescent="0.2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90"/>
      <c r="AH5232" s="4"/>
      <c r="AI5232" s="4"/>
      <c r="AJ5232" s="90"/>
      <c r="AK5232" s="4"/>
      <c r="AL5232" s="4"/>
      <c r="AM5232" s="4"/>
      <c r="AN5232" s="4"/>
    </row>
    <row r="5233" spans="1:40" x14ac:dyDescent="0.2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90"/>
      <c r="AH5233" s="4"/>
      <c r="AI5233" s="4"/>
      <c r="AJ5233" s="90"/>
      <c r="AK5233" s="4"/>
      <c r="AL5233" s="4"/>
      <c r="AM5233" s="4"/>
      <c r="AN5233" s="4"/>
    </row>
    <row r="5234" spans="1:40" x14ac:dyDescent="0.2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90"/>
      <c r="AH5234" s="4"/>
      <c r="AI5234" s="4"/>
      <c r="AJ5234" s="90"/>
      <c r="AK5234" s="4"/>
      <c r="AL5234" s="4"/>
      <c r="AM5234" s="4"/>
      <c r="AN5234" s="4"/>
    </row>
    <row r="5235" spans="1:40" x14ac:dyDescent="0.2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90"/>
      <c r="AH5235" s="4"/>
      <c r="AI5235" s="4"/>
      <c r="AJ5235" s="90"/>
      <c r="AK5235" s="4"/>
      <c r="AL5235" s="4"/>
      <c r="AM5235" s="4"/>
      <c r="AN5235" s="4"/>
    </row>
    <row r="5236" spans="1:40" x14ac:dyDescent="0.2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90"/>
      <c r="AH5236" s="4"/>
      <c r="AI5236" s="4"/>
      <c r="AJ5236" s="90"/>
      <c r="AK5236" s="4"/>
      <c r="AL5236" s="4"/>
      <c r="AM5236" s="4"/>
      <c r="AN5236" s="4"/>
    </row>
    <row r="5237" spans="1:40" x14ac:dyDescent="0.2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90"/>
      <c r="AH5237" s="4"/>
      <c r="AI5237" s="4"/>
      <c r="AJ5237" s="90"/>
      <c r="AK5237" s="4"/>
      <c r="AL5237" s="4"/>
      <c r="AM5237" s="4"/>
      <c r="AN5237" s="4"/>
    </row>
    <row r="5238" spans="1:40" x14ac:dyDescent="0.2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90"/>
      <c r="AH5238" s="4"/>
      <c r="AI5238" s="4"/>
      <c r="AJ5238" s="90"/>
      <c r="AK5238" s="4"/>
      <c r="AL5238" s="4"/>
      <c r="AM5238" s="4"/>
      <c r="AN5238" s="4"/>
    </row>
    <row r="5239" spans="1:40" x14ac:dyDescent="0.2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90"/>
      <c r="AH5239" s="4"/>
      <c r="AI5239" s="4"/>
      <c r="AJ5239" s="90"/>
      <c r="AK5239" s="4"/>
      <c r="AL5239" s="4"/>
      <c r="AM5239" s="4"/>
      <c r="AN5239" s="4"/>
    </row>
    <row r="5240" spans="1:40" x14ac:dyDescent="0.2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90"/>
      <c r="AH5240" s="4"/>
      <c r="AI5240" s="4"/>
      <c r="AJ5240" s="90"/>
      <c r="AK5240" s="4"/>
      <c r="AL5240" s="4"/>
      <c r="AM5240" s="4"/>
      <c r="AN5240" s="4"/>
    </row>
    <row r="5241" spans="1:40" x14ac:dyDescent="0.2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90"/>
      <c r="AH5241" s="4"/>
      <c r="AI5241" s="4"/>
      <c r="AJ5241" s="90"/>
      <c r="AK5241" s="4"/>
      <c r="AL5241" s="4"/>
      <c r="AM5241" s="4"/>
      <c r="AN5241" s="4"/>
    </row>
    <row r="5242" spans="1:40" x14ac:dyDescent="0.2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90"/>
      <c r="AH5242" s="4"/>
      <c r="AI5242" s="4"/>
      <c r="AJ5242" s="90"/>
      <c r="AK5242" s="4"/>
      <c r="AL5242" s="4"/>
      <c r="AM5242" s="4"/>
      <c r="AN5242" s="4"/>
    </row>
    <row r="5243" spans="1:40" x14ac:dyDescent="0.2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90"/>
      <c r="AH5243" s="4"/>
      <c r="AI5243" s="4"/>
      <c r="AJ5243" s="90"/>
      <c r="AK5243" s="4"/>
      <c r="AL5243" s="4"/>
      <c r="AM5243" s="4"/>
      <c r="AN5243" s="4"/>
    </row>
    <row r="5244" spans="1:40" x14ac:dyDescent="0.2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90"/>
      <c r="AH5244" s="4"/>
      <c r="AI5244" s="4"/>
      <c r="AJ5244" s="90"/>
      <c r="AK5244" s="4"/>
      <c r="AL5244" s="4"/>
      <c r="AM5244" s="4"/>
      <c r="AN5244" s="4"/>
    </row>
    <row r="5245" spans="1:40" x14ac:dyDescent="0.2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90"/>
      <c r="AH5245" s="4"/>
      <c r="AI5245" s="4"/>
      <c r="AJ5245" s="90"/>
      <c r="AK5245" s="4"/>
      <c r="AL5245" s="4"/>
      <c r="AM5245" s="4"/>
      <c r="AN5245" s="4"/>
    </row>
    <row r="5246" spans="1:40" x14ac:dyDescent="0.2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90"/>
      <c r="AH5246" s="4"/>
      <c r="AI5246" s="4"/>
      <c r="AJ5246" s="90"/>
      <c r="AK5246" s="4"/>
      <c r="AL5246" s="4"/>
      <c r="AM5246" s="4"/>
      <c r="AN5246" s="4"/>
    </row>
    <row r="5247" spans="1:40" x14ac:dyDescent="0.2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90"/>
      <c r="AH5247" s="4"/>
      <c r="AI5247" s="4"/>
      <c r="AJ5247" s="90"/>
      <c r="AK5247" s="4"/>
      <c r="AL5247" s="4"/>
      <c r="AM5247" s="4"/>
      <c r="AN5247" s="4"/>
    </row>
    <row r="5248" spans="1:40" x14ac:dyDescent="0.2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90"/>
      <c r="AH5248" s="4"/>
      <c r="AI5248" s="4"/>
      <c r="AJ5248" s="90"/>
      <c r="AK5248" s="4"/>
      <c r="AL5248" s="4"/>
      <c r="AM5248" s="4"/>
      <c r="AN5248" s="4"/>
    </row>
    <row r="5249" spans="1:40" x14ac:dyDescent="0.2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90"/>
      <c r="AH5249" s="4"/>
      <c r="AI5249" s="4"/>
      <c r="AJ5249" s="90"/>
      <c r="AK5249" s="4"/>
      <c r="AL5249" s="4"/>
      <c r="AM5249" s="4"/>
      <c r="AN5249" s="4"/>
    </row>
    <row r="5250" spans="1:40" x14ac:dyDescent="0.2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90"/>
      <c r="AH5250" s="4"/>
      <c r="AI5250" s="4"/>
      <c r="AJ5250" s="90"/>
      <c r="AK5250" s="4"/>
      <c r="AL5250" s="4"/>
      <c r="AM5250" s="4"/>
      <c r="AN5250" s="4"/>
    </row>
    <row r="5251" spans="1:40" x14ac:dyDescent="0.2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90"/>
      <c r="AH5251" s="4"/>
      <c r="AI5251" s="4"/>
      <c r="AJ5251" s="90"/>
      <c r="AK5251" s="4"/>
      <c r="AL5251" s="4"/>
      <c r="AM5251" s="4"/>
      <c r="AN5251" s="4"/>
    </row>
    <row r="5252" spans="1:40" x14ac:dyDescent="0.2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90"/>
      <c r="AH5252" s="4"/>
      <c r="AI5252" s="4"/>
      <c r="AJ5252" s="90"/>
      <c r="AK5252" s="4"/>
      <c r="AL5252" s="4"/>
      <c r="AM5252" s="4"/>
      <c r="AN5252" s="4"/>
    </row>
    <row r="5253" spans="1:40" x14ac:dyDescent="0.2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90"/>
      <c r="AH5253" s="4"/>
      <c r="AI5253" s="4"/>
      <c r="AJ5253" s="90"/>
      <c r="AK5253" s="4"/>
      <c r="AL5253" s="4"/>
      <c r="AM5253" s="4"/>
      <c r="AN5253" s="4"/>
    </row>
    <row r="5254" spans="1:40" x14ac:dyDescent="0.2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90"/>
      <c r="AH5254" s="4"/>
      <c r="AI5254" s="4"/>
      <c r="AJ5254" s="90"/>
      <c r="AK5254" s="4"/>
      <c r="AL5254" s="4"/>
      <c r="AM5254" s="4"/>
      <c r="AN5254" s="4"/>
    </row>
    <row r="5255" spans="1:40" x14ac:dyDescent="0.2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90"/>
      <c r="AH5255" s="4"/>
      <c r="AI5255" s="4"/>
      <c r="AJ5255" s="90"/>
      <c r="AK5255" s="4"/>
      <c r="AL5255" s="4"/>
      <c r="AM5255" s="4"/>
      <c r="AN5255" s="4"/>
    </row>
    <row r="5256" spans="1:40" x14ac:dyDescent="0.2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90"/>
      <c r="AH5256" s="4"/>
      <c r="AI5256" s="4"/>
      <c r="AJ5256" s="90"/>
      <c r="AK5256" s="4"/>
      <c r="AL5256" s="4"/>
      <c r="AM5256" s="4"/>
      <c r="AN5256" s="4"/>
    </row>
    <row r="5257" spans="1:40" x14ac:dyDescent="0.2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90"/>
      <c r="AH5257" s="4"/>
      <c r="AI5257" s="4"/>
      <c r="AJ5257" s="90"/>
      <c r="AK5257" s="4"/>
      <c r="AL5257" s="4"/>
      <c r="AM5257" s="4"/>
      <c r="AN5257" s="4"/>
    </row>
    <row r="5258" spans="1:40" x14ac:dyDescent="0.2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90"/>
      <c r="AH5258" s="4"/>
      <c r="AI5258" s="4"/>
      <c r="AJ5258" s="90"/>
      <c r="AK5258" s="4"/>
      <c r="AL5258" s="4"/>
      <c r="AM5258" s="4"/>
      <c r="AN5258" s="4"/>
    </row>
    <row r="5259" spans="1:40" x14ac:dyDescent="0.2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90"/>
      <c r="AH5259" s="4"/>
      <c r="AI5259" s="4"/>
      <c r="AJ5259" s="90"/>
      <c r="AK5259" s="4"/>
      <c r="AL5259" s="4"/>
      <c r="AM5259" s="4"/>
      <c r="AN5259" s="4"/>
    </row>
    <row r="5260" spans="1:40" x14ac:dyDescent="0.2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90"/>
      <c r="AH5260" s="4"/>
      <c r="AI5260" s="4"/>
      <c r="AJ5260" s="90"/>
      <c r="AK5260" s="4"/>
      <c r="AL5260" s="4"/>
      <c r="AM5260" s="4"/>
      <c r="AN5260" s="4"/>
    </row>
    <row r="5261" spans="1:40" x14ac:dyDescent="0.2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90"/>
      <c r="AH5261" s="4"/>
      <c r="AI5261" s="4"/>
      <c r="AJ5261" s="90"/>
      <c r="AK5261" s="4"/>
      <c r="AL5261" s="4"/>
      <c r="AM5261" s="4"/>
      <c r="AN5261" s="4"/>
    </row>
    <row r="5262" spans="1:40" x14ac:dyDescent="0.2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90"/>
      <c r="AH5262" s="4"/>
      <c r="AI5262" s="4"/>
      <c r="AJ5262" s="90"/>
      <c r="AK5262" s="4"/>
      <c r="AL5262" s="4"/>
      <c r="AM5262" s="4"/>
      <c r="AN5262" s="4"/>
    </row>
    <row r="5263" spans="1:40" x14ac:dyDescent="0.2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90"/>
      <c r="AH5263" s="4"/>
      <c r="AI5263" s="4"/>
      <c r="AJ5263" s="90"/>
      <c r="AK5263" s="4"/>
      <c r="AL5263" s="4"/>
      <c r="AM5263" s="4"/>
      <c r="AN5263" s="4"/>
    </row>
    <row r="5264" spans="1:40" x14ac:dyDescent="0.2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90"/>
      <c r="AH5264" s="4"/>
      <c r="AI5264" s="4"/>
      <c r="AJ5264" s="90"/>
      <c r="AK5264" s="4"/>
      <c r="AL5264" s="4"/>
      <c r="AM5264" s="4"/>
      <c r="AN5264" s="4"/>
    </row>
    <row r="5265" spans="1:40" x14ac:dyDescent="0.2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90"/>
      <c r="AH5265" s="4"/>
      <c r="AI5265" s="4"/>
      <c r="AJ5265" s="90"/>
      <c r="AK5265" s="4"/>
      <c r="AL5265" s="4"/>
      <c r="AM5265" s="4"/>
      <c r="AN5265" s="4"/>
    </row>
    <row r="5266" spans="1:40" x14ac:dyDescent="0.2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90"/>
      <c r="AH5266" s="4"/>
      <c r="AI5266" s="4"/>
      <c r="AJ5266" s="90"/>
      <c r="AK5266" s="4"/>
      <c r="AL5266" s="4"/>
      <c r="AM5266" s="4"/>
      <c r="AN5266" s="4"/>
    </row>
    <row r="5267" spans="1:40" x14ac:dyDescent="0.2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90"/>
      <c r="AH5267" s="4"/>
      <c r="AI5267" s="4"/>
      <c r="AJ5267" s="90"/>
      <c r="AK5267" s="4"/>
      <c r="AL5267" s="4"/>
      <c r="AM5267" s="4"/>
      <c r="AN5267" s="4"/>
    </row>
    <row r="5268" spans="1:40" x14ac:dyDescent="0.2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90"/>
      <c r="AH5268" s="4"/>
      <c r="AI5268" s="4"/>
      <c r="AJ5268" s="90"/>
      <c r="AK5268" s="4"/>
      <c r="AL5268" s="4"/>
      <c r="AM5268" s="4"/>
      <c r="AN5268" s="4"/>
    </row>
    <row r="5269" spans="1:40" x14ac:dyDescent="0.2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90"/>
      <c r="AH5269" s="4"/>
      <c r="AI5269" s="4"/>
      <c r="AJ5269" s="90"/>
      <c r="AK5269" s="4"/>
      <c r="AL5269" s="4"/>
      <c r="AM5269" s="4"/>
      <c r="AN5269" s="4"/>
    </row>
    <row r="5270" spans="1:40" x14ac:dyDescent="0.2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90"/>
      <c r="AH5270" s="4"/>
      <c r="AI5270" s="4"/>
      <c r="AJ5270" s="90"/>
      <c r="AK5270" s="4"/>
      <c r="AL5270" s="4"/>
      <c r="AM5270" s="4"/>
      <c r="AN5270" s="4"/>
    </row>
    <row r="5271" spans="1:40" x14ac:dyDescent="0.2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90"/>
      <c r="AH5271" s="4"/>
      <c r="AI5271" s="4"/>
      <c r="AJ5271" s="90"/>
      <c r="AK5271" s="4"/>
      <c r="AL5271" s="4"/>
      <c r="AM5271" s="4"/>
      <c r="AN5271" s="4"/>
    </row>
    <row r="5272" spans="1:40" x14ac:dyDescent="0.2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90"/>
      <c r="AH5272" s="4"/>
      <c r="AI5272" s="4"/>
      <c r="AJ5272" s="90"/>
      <c r="AK5272" s="4"/>
      <c r="AL5272" s="4"/>
      <c r="AM5272" s="4"/>
      <c r="AN5272" s="4"/>
    </row>
    <row r="5273" spans="1:40" x14ac:dyDescent="0.2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90"/>
      <c r="AH5273" s="4"/>
      <c r="AI5273" s="4"/>
      <c r="AJ5273" s="90"/>
      <c r="AK5273" s="4"/>
      <c r="AL5273" s="4"/>
      <c r="AM5273" s="4"/>
      <c r="AN5273" s="4"/>
    </row>
    <row r="5274" spans="1:40" x14ac:dyDescent="0.2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90"/>
      <c r="AH5274" s="4"/>
      <c r="AI5274" s="4"/>
      <c r="AJ5274" s="90"/>
      <c r="AK5274" s="4"/>
      <c r="AL5274" s="4"/>
      <c r="AM5274" s="4"/>
      <c r="AN5274" s="4"/>
    </row>
    <row r="5275" spans="1:40" x14ac:dyDescent="0.2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90"/>
      <c r="AH5275" s="4"/>
      <c r="AI5275" s="4"/>
      <c r="AJ5275" s="90"/>
      <c r="AK5275" s="4"/>
      <c r="AL5275" s="4"/>
      <c r="AM5275" s="4"/>
      <c r="AN5275" s="4"/>
    </row>
    <row r="5276" spans="1:40" x14ac:dyDescent="0.2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90"/>
      <c r="AH5276" s="4"/>
      <c r="AI5276" s="4"/>
      <c r="AJ5276" s="90"/>
      <c r="AK5276" s="4"/>
      <c r="AL5276" s="4"/>
      <c r="AM5276" s="4"/>
      <c r="AN5276" s="4"/>
    </row>
    <row r="5277" spans="1:40" x14ac:dyDescent="0.2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90"/>
      <c r="AH5277" s="4"/>
      <c r="AI5277" s="4"/>
      <c r="AJ5277" s="90"/>
      <c r="AK5277" s="4"/>
      <c r="AL5277" s="4"/>
      <c r="AM5277" s="4"/>
      <c r="AN5277" s="4"/>
    </row>
    <row r="5278" spans="1:40" x14ac:dyDescent="0.2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90"/>
      <c r="AH5278" s="4"/>
      <c r="AI5278" s="4"/>
      <c r="AJ5278" s="90"/>
      <c r="AK5278" s="4"/>
      <c r="AL5278" s="4"/>
      <c r="AM5278" s="4"/>
      <c r="AN5278" s="4"/>
    </row>
    <row r="5279" spans="1:40" x14ac:dyDescent="0.2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90"/>
      <c r="AH5279" s="4"/>
      <c r="AI5279" s="4"/>
      <c r="AJ5279" s="90"/>
      <c r="AK5279" s="4"/>
      <c r="AL5279" s="4"/>
      <c r="AM5279" s="4"/>
      <c r="AN5279" s="4"/>
    </row>
    <row r="5280" spans="1:40" x14ac:dyDescent="0.2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90"/>
      <c r="AH5280" s="4"/>
      <c r="AI5280" s="4"/>
      <c r="AJ5280" s="90"/>
      <c r="AK5280" s="4"/>
      <c r="AL5280" s="4"/>
      <c r="AM5280" s="4"/>
      <c r="AN5280" s="4"/>
    </row>
    <row r="5281" spans="1:40" x14ac:dyDescent="0.2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90"/>
      <c r="AH5281" s="4"/>
      <c r="AI5281" s="4"/>
      <c r="AJ5281" s="90"/>
      <c r="AK5281" s="4"/>
      <c r="AL5281" s="4"/>
      <c r="AM5281" s="4"/>
      <c r="AN5281" s="4"/>
    </row>
    <row r="5282" spans="1:40" x14ac:dyDescent="0.2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90"/>
      <c r="AH5282" s="4"/>
      <c r="AI5282" s="4"/>
      <c r="AJ5282" s="90"/>
      <c r="AK5282" s="4"/>
      <c r="AL5282" s="4"/>
      <c r="AM5282" s="4"/>
      <c r="AN5282" s="4"/>
    </row>
    <row r="5283" spans="1:40" x14ac:dyDescent="0.2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90"/>
      <c r="AH5283" s="4"/>
      <c r="AI5283" s="4"/>
      <c r="AJ5283" s="90"/>
      <c r="AK5283" s="4"/>
      <c r="AL5283" s="4"/>
      <c r="AM5283" s="4"/>
      <c r="AN5283" s="4"/>
    </row>
    <row r="5284" spans="1:40" x14ac:dyDescent="0.2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90"/>
      <c r="AH5284" s="4"/>
      <c r="AI5284" s="4"/>
      <c r="AJ5284" s="90"/>
      <c r="AK5284" s="4"/>
      <c r="AL5284" s="4"/>
      <c r="AM5284" s="4"/>
      <c r="AN5284" s="4"/>
    </row>
    <row r="5285" spans="1:40" x14ac:dyDescent="0.2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90"/>
      <c r="AH5285" s="4"/>
      <c r="AI5285" s="4"/>
      <c r="AJ5285" s="90"/>
      <c r="AK5285" s="4"/>
      <c r="AL5285" s="4"/>
      <c r="AM5285" s="4"/>
      <c r="AN5285" s="4"/>
    </row>
    <row r="5286" spans="1:40" x14ac:dyDescent="0.2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90"/>
      <c r="AH5286" s="4"/>
      <c r="AI5286" s="4"/>
      <c r="AJ5286" s="90"/>
      <c r="AK5286" s="4"/>
      <c r="AL5286" s="4"/>
      <c r="AM5286" s="4"/>
      <c r="AN5286" s="4"/>
    </row>
    <row r="5287" spans="1:40" x14ac:dyDescent="0.2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90"/>
      <c r="AH5287" s="4"/>
      <c r="AI5287" s="4"/>
      <c r="AJ5287" s="90"/>
      <c r="AK5287" s="4"/>
      <c r="AL5287" s="4"/>
      <c r="AM5287" s="4"/>
      <c r="AN5287" s="4"/>
    </row>
    <row r="5288" spans="1:40" x14ac:dyDescent="0.2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90"/>
      <c r="AH5288" s="4"/>
      <c r="AI5288" s="4"/>
      <c r="AJ5288" s="90"/>
      <c r="AK5288" s="4"/>
      <c r="AL5288" s="4"/>
      <c r="AM5288" s="4"/>
      <c r="AN5288" s="4"/>
    </row>
    <row r="5289" spans="1:40" x14ac:dyDescent="0.2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90"/>
      <c r="AH5289" s="4"/>
      <c r="AI5289" s="4"/>
      <c r="AJ5289" s="90"/>
      <c r="AK5289" s="4"/>
      <c r="AL5289" s="4"/>
      <c r="AM5289" s="4"/>
      <c r="AN5289" s="4"/>
    </row>
    <row r="5290" spans="1:40" x14ac:dyDescent="0.2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90"/>
      <c r="AH5290" s="4"/>
      <c r="AI5290" s="4"/>
      <c r="AJ5290" s="90"/>
      <c r="AK5290" s="4"/>
      <c r="AL5290" s="4"/>
      <c r="AM5290" s="4"/>
      <c r="AN5290" s="4"/>
    </row>
    <row r="5291" spans="1:40" x14ac:dyDescent="0.2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90"/>
      <c r="AH5291" s="4"/>
      <c r="AI5291" s="4"/>
      <c r="AJ5291" s="90"/>
      <c r="AK5291" s="4"/>
      <c r="AL5291" s="4"/>
      <c r="AM5291" s="4"/>
      <c r="AN5291" s="4"/>
    </row>
    <row r="5292" spans="1:40" x14ac:dyDescent="0.2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90"/>
      <c r="AH5292" s="4"/>
      <c r="AI5292" s="4"/>
      <c r="AJ5292" s="90"/>
      <c r="AK5292" s="4"/>
      <c r="AL5292" s="4"/>
      <c r="AM5292" s="4"/>
      <c r="AN5292" s="4"/>
    </row>
    <row r="5293" spans="1:40" x14ac:dyDescent="0.2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90"/>
      <c r="AH5293" s="4"/>
      <c r="AI5293" s="4"/>
      <c r="AJ5293" s="90"/>
      <c r="AK5293" s="4"/>
      <c r="AL5293" s="4"/>
      <c r="AM5293" s="4"/>
      <c r="AN5293" s="4"/>
    </row>
    <row r="5294" spans="1:40" x14ac:dyDescent="0.2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90"/>
      <c r="AH5294" s="4"/>
      <c r="AI5294" s="4"/>
      <c r="AJ5294" s="90"/>
      <c r="AK5294" s="4"/>
      <c r="AL5294" s="4"/>
      <c r="AM5294" s="4"/>
      <c r="AN5294" s="4"/>
    </row>
    <row r="5295" spans="1:40" x14ac:dyDescent="0.2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90"/>
      <c r="AH5295" s="4"/>
      <c r="AI5295" s="4"/>
      <c r="AJ5295" s="90"/>
      <c r="AK5295" s="4"/>
      <c r="AL5295" s="4"/>
      <c r="AM5295" s="4"/>
      <c r="AN5295" s="4"/>
    </row>
    <row r="5296" spans="1:40" x14ac:dyDescent="0.2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90"/>
      <c r="AH5296" s="4"/>
      <c r="AI5296" s="4"/>
      <c r="AJ5296" s="90"/>
      <c r="AK5296" s="4"/>
      <c r="AL5296" s="4"/>
      <c r="AM5296" s="4"/>
      <c r="AN5296" s="4"/>
    </row>
    <row r="5297" spans="1:40" x14ac:dyDescent="0.2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90"/>
      <c r="AH5297" s="4"/>
      <c r="AI5297" s="4"/>
      <c r="AJ5297" s="90"/>
      <c r="AK5297" s="4"/>
      <c r="AL5297" s="4"/>
      <c r="AM5297" s="4"/>
      <c r="AN5297" s="4"/>
    </row>
    <row r="5298" spans="1:40" x14ac:dyDescent="0.2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90"/>
      <c r="AH5298" s="4"/>
      <c r="AI5298" s="4"/>
      <c r="AJ5298" s="90"/>
      <c r="AK5298" s="4"/>
      <c r="AL5298" s="4"/>
      <c r="AM5298" s="4"/>
      <c r="AN5298" s="4"/>
    </row>
    <row r="5299" spans="1:40" x14ac:dyDescent="0.2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90"/>
      <c r="AH5299" s="4"/>
      <c r="AI5299" s="4"/>
      <c r="AJ5299" s="90"/>
      <c r="AK5299" s="4"/>
      <c r="AL5299" s="4"/>
      <c r="AM5299" s="4"/>
      <c r="AN5299" s="4"/>
    </row>
    <row r="5300" spans="1:40" x14ac:dyDescent="0.2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90"/>
      <c r="AH5300" s="4"/>
      <c r="AI5300" s="4"/>
      <c r="AJ5300" s="90"/>
      <c r="AK5300" s="4"/>
      <c r="AL5300" s="4"/>
      <c r="AM5300" s="4"/>
      <c r="AN5300" s="4"/>
    </row>
    <row r="5301" spans="1:40" x14ac:dyDescent="0.2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90"/>
      <c r="AH5301" s="4"/>
      <c r="AI5301" s="4"/>
      <c r="AJ5301" s="90"/>
      <c r="AK5301" s="4"/>
      <c r="AL5301" s="4"/>
      <c r="AM5301" s="4"/>
      <c r="AN5301" s="4"/>
    </row>
    <row r="5302" spans="1:40" x14ac:dyDescent="0.2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90"/>
      <c r="AH5302" s="4"/>
      <c r="AI5302" s="4"/>
      <c r="AJ5302" s="90"/>
      <c r="AK5302" s="4"/>
      <c r="AL5302" s="4"/>
      <c r="AM5302" s="4"/>
      <c r="AN5302" s="4"/>
    </row>
    <row r="5303" spans="1:40" x14ac:dyDescent="0.2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90"/>
      <c r="AH5303" s="4"/>
      <c r="AI5303" s="4"/>
      <c r="AJ5303" s="90"/>
      <c r="AK5303" s="4"/>
      <c r="AL5303" s="4"/>
      <c r="AM5303" s="4"/>
      <c r="AN5303" s="4"/>
    </row>
    <row r="5304" spans="1:40" x14ac:dyDescent="0.2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90"/>
      <c r="AH5304" s="4"/>
      <c r="AI5304" s="4"/>
      <c r="AJ5304" s="90"/>
      <c r="AK5304" s="4"/>
      <c r="AL5304" s="4"/>
      <c r="AM5304" s="4"/>
      <c r="AN5304" s="4"/>
    </row>
    <row r="5305" spans="1:40" x14ac:dyDescent="0.2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90"/>
      <c r="AH5305" s="4"/>
      <c r="AI5305" s="4"/>
      <c r="AJ5305" s="90"/>
      <c r="AK5305" s="4"/>
      <c r="AL5305" s="4"/>
      <c r="AM5305" s="4"/>
      <c r="AN5305" s="4"/>
    </row>
    <row r="5306" spans="1:40" x14ac:dyDescent="0.2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90"/>
      <c r="AH5306" s="4"/>
      <c r="AI5306" s="4"/>
      <c r="AJ5306" s="90"/>
      <c r="AK5306" s="4"/>
      <c r="AL5306" s="4"/>
      <c r="AM5306" s="4"/>
      <c r="AN5306" s="4"/>
    </row>
    <row r="5307" spans="1:40" x14ac:dyDescent="0.2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90"/>
      <c r="AH5307" s="4"/>
      <c r="AI5307" s="4"/>
      <c r="AJ5307" s="90"/>
      <c r="AK5307" s="4"/>
      <c r="AL5307" s="4"/>
      <c r="AM5307" s="4"/>
      <c r="AN5307" s="4"/>
    </row>
    <row r="5308" spans="1:40" x14ac:dyDescent="0.2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90"/>
      <c r="AH5308" s="4"/>
      <c r="AI5308" s="4"/>
      <c r="AJ5308" s="90"/>
      <c r="AK5308" s="4"/>
      <c r="AL5308" s="4"/>
      <c r="AM5308" s="4"/>
      <c r="AN5308" s="4"/>
    </row>
    <row r="5309" spans="1:40" x14ac:dyDescent="0.2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90"/>
      <c r="AH5309" s="4"/>
      <c r="AI5309" s="4"/>
      <c r="AJ5309" s="90"/>
      <c r="AK5309" s="4"/>
      <c r="AL5309" s="4"/>
      <c r="AM5309" s="4"/>
      <c r="AN5309" s="4"/>
    </row>
    <row r="5310" spans="1:40" x14ac:dyDescent="0.2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90"/>
      <c r="AH5310" s="4"/>
      <c r="AI5310" s="4"/>
      <c r="AJ5310" s="90"/>
      <c r="AK5310" s="4"/>
      <c r="AL5310" s="4"/>
      <c r="AM5310" s="4"/>
      <c r="AN5310" s="4"/>
    </row>
    <row r="5311" spans="1:40" x14ac:dyDescent="0.2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90"/>
      <c r="AH5311" s="4"/>
      <c r="AI5311" s="4"/>
      <c r="AJ5311" s="90"/>
      <c r="AK5311" s="4"/>
      <c r="AL5311" s="4"/>
      <c r="AM5311" s="4"/>
      <c r="AN5311" s="4"/>
    </row>
    <row r="5312" spans="1:40" x14ac:dyDescent="0.2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90"/>
      <c r="AH5312" s="4"/>
      <c r="AI5312" s="4"/>
      <c r="AJ5312" s="90"/>
      <c r="AK5312" s="4"/>
      <c r="AL5312" s="4"/>
      <c r="AM5312" s="4"/>
      <c r="AN5312" s="4"/>
    </row>
    <row r="5313" spans="1:40" x14ac:dyDescent="0.2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90"/>
      <c r="AH5313" s="4"/>
      <c r="AI5313" s="4"/>
      <c r="AJ5313" s="90"/>
      <c r="AK5313" s="4"/>
      <c r="AL5313" s="4"/>
      <c r="AM5313" s="4"/>
      <c r="AN5313" s="4"/>
    </row>
    <row r="5314" spans="1:40" x14ac:dyDescent="0.2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90"/>
      <c r="AH5314" s="4"/>
      <c r="AI5314" s="4"/>
      <c r="AJ5314" s="90"/>
      <c r="AK5314" s="4"/>
      <c r="AL5314" s="4"/>
      <c r="AM5314" s="4"/>
      <c r="AN5314" s="4"/>
    </row>
    <row r="5315" spans="1:40" x14ac:dyDescent="0.2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90"/>
      <c r="AH5315" s="4"/>
      <c r="AI5315" s="4"/>
      <c r="AJ5315" s="90"/>
      <c r="AK5315" s="4"/>
      <c r="AL5315" s="4"/>
      <c r="AM5315" s="4"/>
      <c r="AN5315" s="4"/>
    </row>
    <row r="5316" spans="1:40" x14ac:dyDescent="0.2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90"/>
      <c r="AH5316" s="4"/>
      <c r="AI5316" s="4"/>
      <c r="AJ5316" s="90"/>
      <c r="AK5316" s="4"/>
      <c r="AL5316" s="4"/>
      <c r="AM5316" s="4"/>
      <c r="AN5316" s="4"/>
    </row>
    <row r="5317" spans="1:40" x14ac:dyDescent="0.2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90"/>
      <c r="AH5317" s="4"/>
      <c r="AI5317" s="4"/>
      <c r="AJ5317" s="90"/>
      <c r="AK5317" s="4"/>
      <c r="AL5317" s="4"/>
      <c r="AM5317" s="4"/>
      <c r="AN5317" s="4"/>
    </row>
    <row r="5318" spans="1:40" x14ac:dyDescent="0.2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90"/>
      <c r="AH5318" s="4"/>
      <c r="AI5318" s="4"/>
      <c r="AJ5318" s="90"/>
      <c r="AK5318" s="4"/>
      <c r="AL5318" s="4"/>
      <c r="AM5318" s="4"/>
      <c r="AN5318" s="4"/>
    </row>
    <row r="5319" spans="1:40" x14ac:dyDescent="0.2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90"/>
      <c r="AH5319" s="4"/>
      <c r="AI5319" s="4"/>
      <c r="AJ5319" s="90"/>
      <c r="AK5319" s="4"/>
      <c r="AL5319" s="4"/>
      <c r="AM5319" s="4"/>
      <c r="AN5319" s="4"/>
    </row>
    <row r="5320" spans="1:40" x14ac:dyDescent="0.2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90"/>
      <c r="AH5320" s="4"/>
      <c r="AI5320" s="4"/>
      <c r="AJ5320" s="90"/>
      <c r="AK5320" s="4"/>
      <c r="AL5320" s="4"/>
      <c r="AM5320" s="4"/>
      <c r="AN5320" s="4"/>
    </row>
    <row r="5321" spans="1:40" x14ac:dyDescent="0.2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90"/>
      <c r="AH5321" s="4"/>
      <c r="AI5321" s="4"/>
      <c r="AJ5321" s="90"/>
      <c r="AK5321" s="4"/>
      <c r="AL5321" s="4"/>
      <c r="AM5321" s="4"/>
      <c r="AN5321" s="4"/>
    </row>
    <row r="5322" spans="1:40" x14ac:dyDescent="0.2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90"/>
      <c r="AH5322" s="4"/>
      <c r="AI5322" s="4"/>
      <c r="AJ5322" s="90"/>
      <c r="AK5322" s="4"/>
      <c r="AL5322" s="4"/>
      <c r="AM5322" s="4"/>
      <c r="AN5322" s="4"/>
    </row>
    <row r="5323" spans="1:40" x14ac:dyDescent="0.2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90"/>
      <c r="AH5323" s="4"/>
      <c r="AI5323" s="4"/>
      <c r="AJ5323" s="90"/>
      <c r="AK5323" s="4"/>
      <c r="AL5323" s="4"/>
      <c r="AM5323" s="4"/>
      <c r="AN5323" s="4"/>
    </row>
    <row r="5324" spans="1:40" x14ac:dyDescent="0.2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90"/>
      <c r="AH5324" s="4"/>
      <c r="AI5324" s="4"/>
      <c r="AJ5324" s="90"/>
      <c r="AK5324" s="4"/>
      <c r="AL5324" s="4"/>
      <c r="AM5324" s="4"/>
      <c r="AN5324" s="4"/>
    </row>
    <row r="5325" spans="1:40" x14ac:dyDescent="0.2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90"/>
      <c r="AH5325" s="4"/>
      <c r="AI5325" s="4"/>
      <c r="AJ5325" s="90"/>
      <c r="AK5325" s="4"/>
      <c r="AL5325" s="4"/>
      <c r="AM5325" s="4"/>
      <c r="AN5325" s="4"/>
    </row>
    <row r="5326" spans="1:40" x14ac:dyDescent="0.2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90"/>
      <c r="AH5326" s="4"/>
      <c r="AI5326" s="4"/>
      <c r="AJ5326" s="90"/>
      <c r="AK5326" s="4"/>
      <c r="AL5326" s="4"/>
      <c r="AM5326" s="4"/>
      <c r="AN5326" s="4"/>
    </row>
    <row r="5327" spans="1:40" x14ac:dyDescent="0.2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90"/>
      <c r="AH5327" s="4"/>
      <c r="AI5327" s="4"/>
      <c r="AJ5327" s="90"/>
      <c r="AK5327" s="4"/>
      <c r="AL5327" s="4"/>
      <c r="AM5327" s="4"/>
      <c r="AN5327" s="4"/>
    </row>
    <row r="5328" spans="1:40" x14ac:dyDescent="0.2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90"/>
      <c r="AH5328" s="4"/>
      <c r="AI5328" s="4"/>
      <c r="AJ5328" s="90"/>
      <c r="AK5328" s="4"/>
      <c r="AL5328" s="4"/>
      <c r="AM5328" s="4"/>
      <c r="AN5328" s="4"/>
    </row>
    <row r="5329" spans="1:40" x14ac:dyDescent="0.2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90"/>
      <c r="AH5329" s="4"/>
      <c r="AI5329" s="4"/>
      <c r="AJ5329" s="90"/>
      <c r="AK5329" s="4"/>
      <c r="AL5329" s="4"/>
      <c r="AM5329" s="4"/>
      <c r="AN5329" s="4"/>
    </row>
    <row r="5330" spans="1:40" x14ac:dyDescent="0.2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90"/>
      <c r="AH5330" s="4"/>
      <c r="AI5330" s="4"/>
      <c r="AJ5330" s="90"/>
      <c r="AK5330" s="4"/>
      <c r="AL5330" s="4"/>
      <c r="AM5330" s="4"/>
      <c r="AN5330" s="4"/>
    </row>
    <row r="5331" spans="1:40" x14ac:dyDescent="0.2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90"/>
      <c r="AH5331" s="4"/>
      <c r="AI5331" s="4"/>
      <c r="AJ5331" s="90"/>
      <c r="AK5331" s="4"/>
      <c r="AL5331" s="4"/>
      <c r="AM5331" s="4"/>
      <c r="AN5331" s="4"/>
    </row>
    <row r="5332" spans="1:40" x14ac:dyDescent="0.2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90"/>
      <c r="AH5332" s="4"/>
      <c r="AI5332" s="4"/>
      <c r="AJ5332" s="90"/>
      <c r="AK5332" s="4"/>
      <c r="AL5332" s="4"/>
      <c r="AM5332" s="4"/>
      <c r="AN5332" s="4"/>
    </row>
    <row r="5333" spans="1:40" x14ac:dyDescent="0.2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90"/>
      <c r="AH5333" s="4"/>
      <c r="AI5333" s="4"/>
      <c r="AJ5333" s="90"/>
      <c r="AK5333" s="4"/>
      <c r="AL5333" s="4"/>
      <c r="AM5333" s="4"/>
      <c r="AN5333" s="4"/>
    </row>
    <row r="5334" spans="1:40" x14ac:dyDescent="0.2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90"/>
      <c r="AH5334" s="4"/>
      <c r="AI5334" s="4"/>
      <c r="AJ5334" s="90"/>
      <c r="AK5334" s="4"/>
      <c r="AL5334" s="4"/>
      <c r="AM5334" s="4"/>
      <c r="AN5334" s="4"/>
    </row>
    <row r="5335" spans="1:40" x14ac:dyDescent="0.2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90"/>
      <c r="AH5335" s="4"/>
      <c r="AI5335" s="4"/>
      <c r="AJ5335" s="90"/>
      <c r="AK5335" s="4"/>
      <c r="AL5335" s="4"/>
      <c r="AM5335" s="4"/>
      <c r="AN5335" s="4"/>
    </row>
    <row r="5336" spans="1:40" x14ac:dyDescent="0.2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90"/>
      <c r="AH5336" s="4"/>
      <c r="AI5336" s="4"/>
      <c r="AJ5336" s="90"/>
      <c r="AK5336" s="4"/>
      <c r="AL5336" s="4"/>
      <c r="AM5336" s="4"/>
      <c r="AN5336" s="4"/>
    </row>
    <row r="5337" spans="1:40" x14ac:dyDescent="0.2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90"/>
      <c r="AH5337" s="4"/>
      <c r="AI5337" s="4"/>
      <c r="AJ5337" s="90"/>
      <c r="AK5337" s="4"/>
      <c r="AL5337" s="4"/>
      <c r="AM5337" s="4"/>
      <c r="AN5337" s="4"/>
    </row>
    <row r="5338" spans="1:40" x14ac:dyDescent="0.2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90"/>
      <c r="AH5338" s="4"/>
      <c r="AI5338" s="4"/>
      <c r="AJ5338" s="90"/>
      <c r="AK5338" s="4"/>
      <c r="AL5338" s="4"/>
      <c r="AM5338" s="4"/>
      <c r="AN5338" s="4"/>
    </row>
    <row r="5339" spans="1:40" x14ac:dyDescent="0.2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90"/>
      <c r="AH5339" s="4"/>
      <c r="AI5339" s="4"/>
      <c r="AJ5339" s="90"/>
      <c r="AK5339" s="4"/>
      <c r="AL5339" s="4"/>
      <c r="AM5339" s="4"/>
      <c r="AN5339" s="4"/>
    </row>
    <row r="5340" spans="1:40" x14ac:dyDescent="0.2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90"/>
      <c r="AH5340" s="4"/>
      <c r="AI5340" s="4"/>
      <c r="AJ5340" s="90"/>
      <c r="AK5340" s="4"/>
      <c r="AL5340" s="4"/>
      <c r="AM5340" s="4"/>
      <c r="AN5340" s="4"/>
    </row>
    <row r="5341" spans="1:40" x14ac:dyDescent="0.2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90"/>
      <c r="AH5341" s="4"/>
      <c r="AI5341" s="4"/>
      <c r="AJ5341" s="90"/>
      <c r="AK5341" s="4"/>
      <c r="AL5341" s="4"/>
      <c r="AM5341" s="4"/>
      <c r="AN5341" s="4"/>
    </row>
    <row r="5342" spans="1:40" x14ac:dyDescent="0.2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90"/>
      <c r="AH5342" s="4"/>
      <c r="AI5342" s="4"/>
      <c r="AJ5342" s="90"/>
      <c r="AK5342" s="4"/>
      <c r="AL5342" s="4"/>
      <c r="AM5342" s="4"/>
      <c r="AN5342" s="4"/>
    </row>
    <row r="5343" spans="1:40" x14ac:dyDescent="0.2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90"/>
      <c r="AH5343" s="4"/>
      <c r="AI5343" s="4"/>
      <c r="AJ5343" s="90"/>
      <c r="AK5343" s="4"/>
      <c r="AL5343" s="4"/>
      <c r="AM5343" s="4"/>
      <c r="AN5343" s="4"/>
    </row>
    <row r="5344" spans="1:40" x14ac:dyDescent="0.2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90"/>
      <c r="AH5344" s="4"/>
      <c r="AI5344" s="4"/>
      <c r="AJ5344" s="90"/>
      <c r="AK5344" s="4"/>
      <c r="AL5344" s="4"/>
      <c r="AM5344" s="4"/>
      <c r="AN5344" s="4"/>
    </row>
    <row r="5345" spans="1:40" x14ac:dyDescent="0.2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90"/>
      <c r="AH5345" s="4"/>
      <c r="AI5345" s="4"/>
      <c r="AJ5345" s="90"/>
      <c r="AK5345" s="4"/>
      <c r="AL5345" s="4"/>
      <c r="AM5345" s="4"/>
      <c r="AN5345" s="4"/>
    </row>
    <row r="5346" spans="1:40" x14ac:dyDescent="0.2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90"/>
      <c r="AH5346" s="4"/>
      <c r="AI5346" s="4"/>
      <c r="AJ5346" s="90"/>
      <c r="AK5346" s="4"/>
      <c r="AL5346" s="4"/>
      <c r="AM5346" s="4"/>
      <c r="AN5346" s="4"/>
    </row>
    <row r="5347" spans="1:40" x14ac:dyDescent="0.2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90"/>
      <c r="AH5347" s="4"/>
      <c r="AI5347" s="4"/>
      <c r="AJ5347" s="90"/>
      <c r="AK5347" s="4"/>
      <c r="AL5347" s="4"/>
      <c r="AM5347" s="4"/>
      <c r="AN5347" s="4"/>
    </row>
    <row r="5348" spans="1:40" x14ac:dyDescent="0.2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90"/>
      <c r="AH5348" s="4"/>
      <c r="AI5348" s="4"/>
      <c r="AJ5348" s="90"/>
      <c r="AK5348" s="4"/>
      <c r="AL5348" s="4"/>
      <c r="AM5348" s="4"/>
      <c r="AN5348" s="4"/>
    </row>
    <row r="5349" spans="1:40" x14ac:dyDescent="0.2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90"/>
      <c r="AH5349" s="4"/>
      <c r="AI5349" s="4"/>
      <c r="AJ5349" s="90"/>
      <c r="AK5349" s="4"/>
      <c r="AL5349" s="4"/>
      <c r="AM5349" s="4"/>
      <c r="AN5349" s="4"/>
    </row>
    <row r="5350" spans="1:40" x14ac:dyDescent="0.2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90"/>
      <c r="AH5350" s="4"/>
      <c r="AI5350" s="4"/>
      <c r="AJ5350" s="90"/>
      <c r="AK5350" s="4"/>
      <c r="AL5350" s="4"/>
      <c r="AM5350" s="4"/>
      <c r="AN5350" s="4"/>
    </row>
    <row r="5351" spans="1:40" x14ac:dyDescent="0.2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90"/>
      <c r="AH5351" s="4"/>
      <c r="AI5351" s="4"/>
      <c r="AJ5351" s="90"/>
      <c r="AK5351" s="4"/>
      <c r="AL5351" s="4"/>
      <c r="AM5351" s="4"/>
      <c r="AN5351" s="4"/>
    </row>
    <row r="5352" spans="1:40" x14ac:dyDescent="0.2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90"/>
      <c r="AH5352" s="4"/>
      <c r="AI5352" s="4"/>
      <c r="AJ5352" s="90"/>
      <c r="AK5352" s="4"/>
      <c r="AL5352" s="4"/>
      <c r="AM5352" s="4"/>
      <c r="AN5352" s="4"/>
    </row>
    <row r="5353" spans="1:40" x14ac:dyDescent="0.2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90"/>
      <c r="AH5353" s="4"/>
      <c r="AI5353" s="4"/>
      <c r="AJ5353" s="90"/>
      <c r="AK5353" s="4"/>
      <c r="AL5353" s="4"/>
      <c r="AM5353" s="4"/>
      <c r="AN5353" s="4"/>
    </row>
    <row r="5354" spans="1:40" x14ac:dyDescent="0.2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90"/>
      <c r="AH5354" s="4"/>
      <c r="AI5354" s="4"/>
      <c r="AJ5354" s="90"/>
      <c r="AK5354" s="4"/>
      <c r="AL5354" s="4"/>
      <c r="AM5354" s="4"/>
      <c r="AN5354" s="4"/>
    </row>
    <row r="5355" spans="1:40" x14ac:dyDescent="0.2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90"/>
      <c r="AH5355" s="4"/>
      <c r="AI5355" s="4"/>
      <c r="AJ5355" s="90"/>
      <c r="AK5355" s="4"/>
      <c r="AL5355" s="4"/>
      <c r="AM5355" s="4"/>
      <c r="AN5355" s="4"/>
    </row>
    <row r="5356" spans="1:40" x14ac:dyDescent="0.2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90"/>
      <c r="AH5356" s="4"/>
      <c r="AI5356" s="4"/>
      <c r="AJ5356" s="90"/>
      <c r="AK5356" s="4"/>
      <c r="AL5356" s="4"/>
      <c r="AM5356" s="4"/>
      <c r="AN5356" s="4"/>
    </row>
    <row r="5357" spans="1:40" x14ac:dyDescent="0.2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90"/>
      <c r="AH5357" s="4"/>
      <c r="AI5357" s="4"/>
      <c r="AJ5357" s="90"/>
      <c r="AK5357" s="4"/>
      <c r="AL5357" s="4"/>
      <c r="AM5357" s="4"/>
      <c r="AN5357" s="4"/>
    </row>
    <row r="5358" spans="1:40" x14ac:dyDescent="0.2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90"/>
      <c r="AH5358" s="4"/>
      <c r="AI5358" s="4"/>
      <c r="AJ5358" s="90"/>
      <c r="AK5358" s="4"/>
      <c r="AL5358" s="4"/>
      <c r="AM5358" s="4"/>
      <c r="AN5358" s="4"/>
    </row>
    <row r="5359" spans="1:40" x14ac:dyDescent="0.2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90"/>
      <c r="AH5359" s="4"/>
      <c r="AI5359" s="4"/>
      <c r="AJ5359" s="90"/>
      <c r="AK5359" s="4"/>
      <c r="AL5359" s="4"/>
      <c r="AM5359" s="4"/>
      <c r="AN5359" s="4"/>
    </row>
    <row r="5360" spans="1:40" x14ac:dyDescent="0.2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90"/>
      <c r="AH5360" s="4"/>
      <c r="AI5360" s="4"/>
      <c r="AJ5360" s="90"/>
      <c r="AK5360" s="4"/>
      <c r="AL5360" s="4"/>
      <c r="AM5360" s="4"/>
      <c r="AN5360" s="4"/>
    </row>
    <row r="5361" spans="1:40" x14ac:dyDescent="0.2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90"/>
      <c r="AH5361" s="4"/>
      <c r="AI5361" s="4"/>
      <c r="AJ5361" s="90"/>
      <c r="AK5361" s="4"/>
      <c r="AL5361" s="4"/>
      <c r="AM5361" s="4"/>
      <c r="AN5361" s="4"/>
    </row>
    <row r="5362" spans="1:40" x14ac:dyDescent="0.2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90"/>
      <c r="AH5362" s="4"/>
      <c r="AI5362" s="4"/>
      <c r="AJ5362" s="90"/>
      <c r="AK5362" s="4"/>
      <c r="AL5362" s="4"/>
      <c r="AM5362" s="4"/>
      <c r="AN5362" s="4"/>
    </row>
    <row r="5363" spans="1:40" x14ac:dyDescent="0.2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90"/>
      <c r="AH5363" s="4"/>
      <c r="AI5363" s="4"/>
      <c r="AJ5363" s="90"/>
      <c r="AK5363" s="4"/>
      <c r="AL5363" s="4"/>
      <c r="AM5363" s="4"/>
      <c r="AN5363" s="4"/>
    </row>
    <row r="5364" spans="1:40" x14ac:dyDescent="0.2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90"/>
      <c r="AH5364" s="4"/>
      <c r="AI5364" s="4"/>
      <c r="AJ5364" s="90"/>
      <c r="AK5364" s="4"/>
      <c r="AL5364" s="4"/>
      <c r="AM5364" s="4"/>
      <c r="AN5364" s="4"/>
    </row>
    <row r="5365" spans="1:40" x14ac:dyDescent="0.2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90"/>
      <c r="AH5365" s="4"/>
      <c r="AI5365" s="4"/>
      <c r="AJ5365" s="90"/>
      <c r="AK5365" s="4"/>
      <c r="AL5365" s="4"/>
      <c r="AM5365" s="4"/>
      <c r="AN5365" s="4"/>
    </row>
    <row r="5366" spans="1:40" x14ac:dyDescent="0.2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90"/>
      <c r="AH5366" s="4"/>
      <c r="AI5366" s="4"/>
      <c r="AJ5366" s="90"/>
      <c r="AK5366" s="4"/>
      <c r="AL5366" s="4"/>
      <c r="AM5366" s="4"/>
      <c r="AN5366" s="4"/>
    </row>
    <row r="5367" spans="1:40" x14ac:dyDescent="0.2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90"/>
      <c r="AH5367" s="4"/>
      <c r="AI5367" s="4"/>
      <c r="AJ5367" s="90"/>
      <c r="AK5367" s="4"/>
      <c r="AL5367" s="4"/>
      <c r="AM5367" s="4"/>
      <c r="AN5367" s="4"/>
    </row>
    <row r="5368" spans="1:40" x14ac:dyDescent="0.2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90"/>
      <c r="AH5368" s="4"/>
      <c r="AI5368" s="4"/>
      <c r="AJ5368" s="90"/>
      <c r="AK5368" s="4"/>
      <c r="AL5368" s="4"/>
      <c r="AM5368" s="4"/>
      <c r="AN5368" s="4"/>
    </row>
    <row r="5369" spans="1:40" x14ac:dyDescent="0.2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90"/>
      <c r="AH5369" s="4"/>
      <c r="AI5369" s="4"/>
      <c r="AJ5369" s="90"/>
      <c r="AK5369" s="4"/>
      <c r="AL5369" s="4"/>
      <c r="AM5369" s="4"/>
      <c r="AN5369" s="4"/>
    </row>
    <row r="5370" spans="1:40" x14ac:dyDescent="0.2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90"/>
      <c r="AH5370" s="4"/>
      <c r="AI5370" s="4"/>
      <c r="AJ5370" s="90"/>
      <c r="AK5370" s="4"/>
      <c r="AL5370" s="4"/>
      <c r="AM5370" s="4"/>
      <c r="AN5370" s="4"/>
    </row>
    <row r="5371" spans="1:40" x14ac:dyDescent="0.2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90"/>
      <c r="AH5371" s="4"/>
      <c r="AI5371" s="4"/>
      <c r="AJ5371" s="90"/>
      <c r="AK5371" s="4"/>
      <c r="AL5371" s="4"/>
      <c r="AM5371" s="4"/>
      <c r="AN5371" s="4"/>
    </row>
    <row r="5372" spans="1:40" x14ac:dyDescent="0.2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90"/>
      <c r="AH5372" s="4"/>
      <c r="AI5372" s="4"/>
      <c r="AJ5372" s="90"/>
      <c r="AK5372" s="4"/>
      <c r="AL5372" s="4"/>
      <c r="AM5372" s="4"/>
      <c r="AN5372" s="4"/>
    </row>
    <row r="5373" spans="1:40" x14ac:dyDescent="0.2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90"/>
      <c r="AH5373" s="4"/>
      <c r="AI5373" s="4"/>
      <c r="AJ5373" s="90"/>
      <c r="AK5373" s="4"/>
      <c r="AL5373" s="4"/>
      <c r="AM5373" s="4"/>
      <c r="AN5373" s="4"/>
    </row>
    <row r="5374" spans="1:40" x14ac:dyDescent="0.2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90"/>
      <c r="AH5374" s="4"/>
      <c r="AI5374" s="4"/>
      <c r="AJ5374" s="90"/>
      <c r="AK5374" s="4"/>
      <c r="AL5374" s="4"/>
      <c r="AM5374" s="4"/>
      <c r="AN5374" s="4"/>
    </row>
    <row r="5375" spans="1:40" x14ac:dyDescent="0.2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90"/>
      <c r="AH5375" s="4"/>
      <c r="AI5375" s="4"/>
      <c r="AJ5375" s="90"/>
      <c r="AK5375" s="4"/>
      <c r="AL5375" s="4"/>
      <c r="AM5375" s="4"/>
      <c r="AN5375" s="4"/>
    </row>
    <row r="5376" spans="1:40" x14ac:dyDescent="0.2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90"/>
      <c r="AH5376" s="4"/>
      <c r="AI5376" s="4"/>
      <c r="AJ5376" s="90"/>
      <c r="AK5376" s="4"/>
      <c r="AL5376" s="4"/>
      <c r="AM5376" s="4"/>
      <c r="AN5376" s="4"/>
    </row>
    <row r="5377" spans="1:40" x14ac:dyDescent="0.2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90"/>
      <c r="AH5377" s="4"/>
      <c r="AI5377" s="4"/>
      <c r="AJ5377" s="90"/>
      <c r="AK5377" s="4"/>
      <c r="AL5377" s="4"/>
      <c r="AM5377" s="4"/>
      <c r="AN5377" s="4"/>
    </row>
    <row r="5378" spans="1:40" x14ac:dyDescent="0.2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90"/>
      <c r="AH5378" s="4"/>
      <c r="AI5378" s="4"/>
      <c r="AJ5378" s="90"/>
      <c r="AK5378" s="4"/>
      <c r="AL5378" s="4"/>
      <c r="AM5378" s="4"/>
      <c r="AN5378" s="4"/>
    </row>
    <row r="5379" spans="1:40" x14ac:dyDescent="0.2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90"/>
      <c r="AH5379" s="4"/>
      <c r="AI5379" s="4"/>
      <c r="AJ5379" s="90"/>
      <c r="AK5379" s="4"/>
      <c r="AL5379" s="4"/>
      <c r="AM5379" s="4"/>
      <c r="AN5379" s="4"/>
    </row>
    <row r="5380" spans="1:40" x14ac:dyDescent="0.2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90"/>
      <c r="AH5380" s="4"/>
      <c r="AI5380" s="4"/>
      <c r="AJ5380" s="90"/>
      <c r="AK5380" s="4"/>
      <c r="AL5380" s="4"/>
      <c r="AM5380" s="4"/>
      <c r="AN5380" s="4"/>
    </row>
    <row r="5381" spans="1:40" x14ac:dyDescent="0.2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90"/>
      <c r="AH5381" s="4"/>
      <c r="AI5381" s="4"/>
      <c r="AJ5381" s="90"/>
      <c r="AK5381" s="4"/>
      <c r="AL5381" s="4"/>
      <c r="AM5381" s="4"/>
      <c r="AN5381" s="4"/>
    </row>
    <row r="5382" spans="1:40" x14ac:dyDescent="0.2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90"/>
      <c r="AH5382" s="4"/>
      <c r="AI5382" s="4"/>
      <c r="AJ5382" s="90"/>
      <c r="AK5382" s="4"/>
      <c r="AL5382" s="4"/>
      <c r="AM5382" s="4"/>
      <c r="AN5382" s="4"/>
    </row>
    <row r="5383" spans="1:40" x14ac:dyDescent="0.2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90"/>
      <c r="AH5383" s="4"/>
      <c r="AI5383" s="4"/>
      <c r="AJ5383" s="90"/>
      <c r="AK5383" s="4"/>
      <c r="AL5383" s="4"/>
      <c r="AM5383" s="4"/>
      <c r="AN5383" s="4"/>
    </row>
    <row r="5384" spans="1:40" x14ac:dyDescent="0.2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90"/>
      <c r="AH5384" s="4"/>
      <c r="AI5384" s="4"/>
      <c r="AJ5384" s="90"/>
      <c r="AK5384" s="4"/>
      <c r="AL5384" s="4"/>
      <c r="AM5384" s="4"/>
      <c r="AN5384" s="4"/>
    </row>
    <row r="5385" spans="1:40" x14ac:dyDescent="0.2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90"/>
      <c r="AH5385" s="4"/>
      <c r="AI5385" s="4"/>
      <c r="AJ5385" s="90"/>
      <c r="AK5385" s="4"/>
      <c r="AL5385" s="4"/>
      <c r="AM5385" s="4"/>
      <c r="AN5385" s="4"/>
    </row>
    <row r="5386" spans="1:40" x14ac:dyDescent="0.2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90"/>
      <c r="AH5386" s="4"/>
      <c r="AI5386" s="4"/>
      <c r="AJ5386" s="90"/>
      <c r="AK5386" s="4"/>
      <c r="AL5386" s="4"/>
      <c r="AM5386" s="4"/>
      <c r="AN5386" s="4"/>
    </row>
    <row r="5387" spans="1:40" x14ac:dyDescent="0.2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90"/>
      <c r="AH5387" s="4"/>
      <c r="AI5387" s="4"/>
      <c r="AJ5387" s="90"/>
      <c r="AK5387" s="4"/>
      <c r="AL5387" s="4"/>
      <c r="AM5387" s="4"/>
      <c r="AN5387" s="4"/>
    </row>
    <row r="5388" spans="1:40" x14ac:dyDescent="0.2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90"/>
      <c r="AH5388" s="4"/>
      <c r="AI5388" s="4"/>
      <c r="AJ5388" s="90"/>
      <c r="AK5388" s="4"/>
      <c r="AL5388" s="4"/>
      <c r="AM5388" s="4"/>
      <c r="AN5388" s="4"/>
    </row>
    <row r="5389" spans="1:40" x14ac:dyDescent="0.2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90"/>
      <c r="AH5389" s="4"/>
      <c r="AI5389" s="4"/>
      <c r="AJ5389" s="90"/>
      <c r="AK5389" s="4"/>
      <c r="AL5389" s="4"/>
      <c r="AM5389" s="4"/>
      <c r="AN5389" s="4"/>
    </row>
    <row r="5390" spans="1:40" x14ac:dyDescent="0.2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90"/>
      <c r="AH5390" s="4"/>
      <c r="AI5390" s="4"/>
      <c r="AJ5390" s="90"/>
      <c r="AK5390" s="4"/>
      <c r="AL5390" s="4"/>
      <c r="AM5390" s="4"/>
      <c r="AN5390" s="4"/>
    </row>
    <row r="5391" spans="1:40" x14ac:dyDescent="0.2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90"/>
      <c r="AH5391" s="4"/>
      <c r="AI5391" s="4"/>
      <c r="AJ5391" s="90"/>
      <c r="AK5391" s="4"/>
      <c r="AL5391" s="4"/>
      <c r="AM5391" s="4"/>
      <c r="AN5391" s="4"/>
    </row>
    <row r="5392" spans="1:40" x14ac:dyDescent="0.2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90"/>
      <c r="AH5392" s="4"/>
      <c r="AI5392" s="4"/>
      <c r="AJ5392" s="90"/>
      <c r="AK5392" s="4"/>
      <c r="AL5392" s="4"/>
      <c r="AM5392" s="4"/>
      <c r="AN5392" s="4"/>
    </row>
    <row r="5393" spans="1:40" x14ac:dyDescent="0.2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90"/>
      <c r="AH5393" s="4"/>
      <c r="AI5393" s="4"/>
      <c r="AJ5393" s="90"/>
      <c r="AK5393" s="4"/>
      <c r="AL5393" s="4"/>
      <c r="AM5393" s="4"/>
      <c r="AN5393" s="4"/>
    </row>
    <row r="5394" spans="1:40" x14ac:dyDescent="0.2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90"/>
      <c r="AH5394" s="4"/>
      <c r="AI5394" s="4"/>
      <c r="AJ5394" s="90"/>
      <c r="AK5394" s="4"/>
      <c r="AL5394" s="4"/>
      <c r="AM5394" s="4"/>
      <c r="AN5394" s="4"/>
    </row>
    <row r="5395" spans="1:40" x14ac:dyDescent="0.2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90"/>
      <c r="AH5395" s="4"/>
      <c r="AI5395" s="4"/>
      <c r="AJ5395" s="90"/>
      <c r="AK5395" s="4"/>
      <c r="AL5395" s="4"/>
      <c r="AM5395" s="4"/>
      <c r="AN5395" s="4"/>
    </row>
    <row r="5396" spans="1:40" x14ac:dyDescent="0.2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90"/>
      <c r="AH5396" s="4"/>
      <c r="AI5396" s="4"/>
      <c r="AJ5396" s="90"/>
      <c r="AK5396" s="4"/>
      <c r="AL5396" s="4"/>
      <c r="AM5396" s="4"/>
      <c r="AN5396" s="4"/>
    </row>
    <row r="5397" spans="1:40" x14ac:dyDescent="0.2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90"/>
      <c r="AH5397" s="4"/>
      <c r="AI5397" s="4"/>
      <c r="AJ5397" s="90"/>
      <c r="AK5397" s="4"/>
      <c r="AL5397" s="4"/>
      <c r="AM5397" s="4"/>
      <c r="AN5397" s="4"/>
    </row>
    <row r="5398" spans="1:40" x14ac:dyDescent="0.2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90"/>
      <c r="AH5398" s="4"/>
      <c r="AI5398" s="4"/>
      <c r="AJ5398" s="90"/>
      <c r="AK5398" s="4"/>
      <c r="AL5398" s="4"/>
      <c r="AM5398" s="4"/>
      <c r="AN5398" s="4"/>
    </row>
    <row r="5399" spans="1:40" x14ac:dyDescent="0.2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90"/>
      <c r="AH5399" s="4"/>
      <c r="AI5399" s="4"/>
      <c r="AJ5399" s="90"/>
      <c r="AK5399" s="4"/>
      <c r="AL5399" s="4"/>
      <c r="AM5399" s="4"/>
      <c r="AN5399" s="4"/>
    </row>
    <row r="5400" spans="1:40" x14ac:dyDescent="0.2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90"/>
      <c r="AH5400" s="4"/>
      <c r="AI5400" s="4"/>
      <c r="AJ5400" s="90"/>
      <c r="AK5400" s="4"/>
      <c r="AL5400" s="4"/>
      <c r="AM5400" s="4"/>
      <c r="AN5400" s="4"/>
    </row>
    <row r="5401" spans="1:40" x14ac:dyDescent="0.2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90"/>
      <c r="AH5401" s="4"/>
      <c r="AI5401" s="4"/>
      <c r="AJ5401" s="90"/>
      <c r="AK5401" s="4"/>
      <c r="AL5401" s="4"/>
      <c r="AM5401" s="4"/>
      <c r="AN5401" s="4"/>
    </row>
    <row r="5402" spans="1:40" x14ac:dyDescent="0.2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90"/>
      <c r="AH5402" s="4"/>
      <c r="AI5402" s="4"/>
      <c r="AJ5402" s="90"/>
      <c r="AK5402" s="4"/>
      <c r="AL5402" s="4"/>
      <c r="AM5402" s="4"/>
      <c r="AN5402" s="4"/>
    </row>
    <row r="5403" spans="1:40" x14ac:dyDescent="0.2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90"/>
      <c r="AH5403" s="4"/>
      <c r="AI5403" s="4"/>
      <c r="AJ5403" s="90"/>
      <c r="AK5403" s="4"/>
      <c r="AL5403" s="4"/>
      <c r="AM5403" s="4"/>
      <c r="AN5403" s="4"/>
    </row>
    <row r="5404" spans="1:40" x14ac:dyDescent="0.2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90"/>
      <c r="AH5404" s="4"/>
      <c r="AI5404" s="4"/>
      <c r="AJ5404" s="90"/>
      <c r="AK5404" s="4"/>
      <c r="AL5404" s="4"/>
      <c r="AM5404" s="4"/>
      <c r="AN5404" s="4"/>
    </row>
    <row r="5405" spans="1:40" x14ac:dyDescent="0.2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90"/>
      <c r="AH5405" s="4"/>
      <c r="AI5405" s="4"/>
      <c r="AJ5405" s="90"/>
      <c r="AK5405" s="4"/>
      <c r="AL5405" s="4"/>
      <c r="AM5405" s="4"/>
      <c r="AN5405" s="4"/>
    </row>
    <row r="5406" spans="1:40" x14ac:dyDescent="0.2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90"/>
      <c r="AH5406" s="4"/>
      <c r="AI5406" s="4"/>
      <c r="AJ5406" s="90"/>
      <c r="AK5406" s="4"/>
      <c r="AL5406" s="4"/>
      <c r="AM5406" s="4"/>
      <c r="AN5406" s="4"/>
    </row>
    <row r="5407" spans="1:40" x14ac:dyDescent="0.2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90"/>
      <c r="AH5407" s="4"/>
      <c r="AI5407" s="4"/>
      <c r="AJ5407" s="90"/>
      <c r="AK5407" s="4"/>
      <c r="AL5407" s="4"/>
      <c r="AM5407" s="4"/>
      <c r="AN5407" s="4"/>
    </row>
    <row r="5408" spans="1:40" x14ac:dyDescent="0.2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90"/>
      <c r="AH5408" s="4"/>
      <c r="AI5408" s="4"/>
      <c r="AJ5408" s="90"/>
      <c r="AK5408" s="4"/>
      <c r="AL5408" s="4"/>
      <c r="AM5408" s="4"/>
      <c r="AN5408" s="4"/>
    </row>
    <row r="5409" spans="1:40" x14ac:dyDescent="0.2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90"/>
      <c r="AH5409" s="4"/>
      <c r="AI5409" s="4"/>
      <c r="AJ5409" s="90"/>
      <c r="AK5409" s="4"/>
      <c r="AL5409" s="4"/>
      <c r="AM5409" s="4"/>
      <c r="AN5409" s="4"/>
    </row>
    <row r="5410" spans="1:40" x14ac:dyDescent="0.2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90"/>
      <c r="AH5410" s="4"/>
      <c r="AI5410" s="4"/>
      <c r="AJ5410" s="90"/>
      <c r="AK5410" s="4"/>
      <c r="AL5410" s="4"/>
      <c r="AM5410" s="4"/>
      <c r="AN5410" s="4"/>
    </row>
    <row r="5411" spans="1:40" x14ac:dyDescent="0.2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90"/>
      <c r="AH5411" s="4"/>
      <c r="AI5411" s="4"/>
      <c r="AJ5411" s="90"/>
      <c r="AK5411" s="4"/>
      <c r="AL5411" s="4"/>
      <c r="AM5411" s="4"/>
      <c r="AN5411" s="4"/>
    </row>
    <row r="5412" spans="1:40" x14ac:dyDescent="0.2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90"/>
      <c r="AH5412" s="4"/>
      <c r="AI5412" s="4"/>
      <c r="AJ5412" s="90"/>
      <c r="AK5412" s="4"/>
      <c r="AL5412" s="4"/>
      <c r="AM5412" s="4"/>
      <c r="AN5412" s="4"/>
    </row>
    <row r="5413" spans="1:40" x14ac:dyDescent="0.2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90"/>
      <c r="AH5413" s="4"/>
      <c r="AI5413" s="4"/>
      <c r="AJ5413" s="90"/>
      <c r="AK5413" s="4"/>
      <c r="AL5413" s="4"/>
      <c r="AM5413" s="4"/>
      <c r="AN5413" s="4"/>
    </row>
    <row r="5414" spans="1:40" x14ac:dyDescent="0.2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90"/>
      <c r="AH5414" s="4"/>
      <c r="AI5414" s="4"/>
      <c r="AJ5414" s="90"/>
      <c r="AK5414" s="4"/>
      <c r="AL5414" s="4"/>
      <c r="AM5414" s="4"/>
      <c r="AN5414" s="4"/>
    </row>
    <row r="5415" spans="1:40" x14ac:dyDescent="0.2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90"/>
      <c r="AH5415" s="4"/>
      <c r="AI5415" s="4"/>
      <c r="AJ5415" s="90"/>
      <c r="AK5415" s="4"/>
      <c r="AL5415" s="4"/>
      <c r="AM5415" s="4"/>
      <c r="AN5415" s="4"/>
    </row>
    <row r="5416" spans="1:40" x14ac:dyDescent="0.2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90"/>
      <c r="AH5416" s="4"/>
      <c r="AI5416" s="4"/>
      <c r="AJ5416" s="90"/>
      <c r="AK5416" s="4"/>
      <c r="AL5416" s="4"/>
      <c r="AM5416" s="4"/>
      <c r="AN5416" s="4"/>
    </row>
    <row r="5417" spans="1:40" x14ac:dyDescent="0.2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90"/>
      <c r="AH5417" s="4"/>
      <c r="AI5417" s="4"/>
      <c r="AJ5417" s="90"/>
      <c r="AK5417" s="4"/>
      <c r="AL5417" s="4"/>
      <c r="AM5417" s="4"/>
      <c r="AN5417" s="4"/>
    </row>
    <row r="5418" spans="1:40" x14ac:dyDescent="0.2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90"/>
      <c r="AH5418" s="4"/>
      <c r="AI5418" s="4"/>
      <c r="AJ5418" s="90"/>
      <c r="AK5418" s="4"/>
      <c r="AL5418" s="4"/>
      <c r="AM5418" s="4"/>
      <c r="AN5418" s="4"/>
    </row>
    <row r="5419" spans="1:40" x14ac:dyDescent="0.2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90"/>
      <c r="AH5419" s="4"/>
      <c r="AI5419" s="4"/>
      <c r="AJ5419" s="90"/>
      <c r="AK5419" s="4"/>
      <c r="AL5419" s="4"/>
      <c r="AM5419" s="4"/>
      <c r="AN5419" s="4"/>
    </row>
    <row r="5420" spans="1:40" x14ac:dyDescent="0.2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90"/>
      <c r="AH5420" s="4"/>
      <c r="AI5420" s="4"/>
      <c r="AJ5420" s="90"/>
      <c r="AK5420" s="4"/>
      <c r="AL5420" s="4"/>
      <c r="AM5420" s="4"/>
      <c r="AN5420" s="4"/>
    </row>
    <row r="5421" spans="1:40" x14ac:dyDescent="0.2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90"/>
      <c r="AH5421" s="4"/>
      <c r="AI5421" s="4"/>
      <c r="AJ5421" s="90"/>
      <c r="AK5421" s="4"/>
      <c r="AL5421" s="4"/>
      <c r="AM5421" s="4"/>
      <c r="AN5421" s="4"/>
    </row>
    <row r="5422" spans="1:40" x14ac:dyDescent="0.2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90"/>
      <c r="AH5422" s="4"/>
      <c r="AI5422" s="4"/>
      <c r="AJ5422" s="90"/>
      <c r="AK5422" s="4"/>
      <c r="AL5422" s="4"/>
      <c r="AM5422" s="4"/>
      <c r="AN5422" s="4"/>
    </row>
    <row r="5423" spans="1:40" x14ac:dyDescent="0.2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90"/>
      <c r="AH5423" s="4"/>
      <c r="AI5423" s="4"/>
      <c r="AJ5423" s="90"/>
      <c r="AK5423" s="4"/>
      <c r="AL5423" s="4"/>
      <c r="AM5423" s="4"/>
      <c r="AN5423" s="4"/>
    </row>
    <row r="5424" spans="1:40" x14ac:dyDescent="0.2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90"/>
      <c r="AH5424" s="4"/>
      <c r="AI5424" s="4"/>
      <c r="AJ5424" s="90"/>
      <c r="AK5424" s="4"/>
      <c r="AL5424" s="4"/>
      <c r="AM5424" s="4"/>
      <c r="AN5424" s="4"/>
    </row>
    <row r="5425" spans="1:40" x14ac:dyDescent="0.2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90"/>
      <c r="AH5425" s="4"/>
      <c r="AI5425" s="4"/>
      <c r="AJ5425" s="90"/>
      <c r="AK5425" s="4"/>
      <c r="AL5425" s="4"/>
      <c r="AM5425" s="4"/>
      <c r="AN5425" s="4"/>
    </row>
    <row r="5426" spans="1:40" x14ac:dyDescent="0.2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90"/>
      <c r="AH5426" s="4"/>
      <c r="AI5426" s="4"/>
      <c r="AJ5426" s="90"/>
      <c r="AK5426" s="4"/>
      <c r="AL5426" s="4"/>
      <c r="AM5426" s="4"/>
      <c r="AN5426" s="4"/>
    </row>
    <row r="5427" spans="1:40" x14ac:dyDescent="0.2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90"/>
      <c r="AH5427" s="4"/>
      <c r="AI5427" s="4"/>
      <c r="AJ5427" s="90"/>
      <c r="AK5427" s="4"/>
      <c r="AL5427" s="4"/>
      <c r="AM5427" s="4"/>
      <c r="AN5427" s="4"/>
    </row>
    <row r="5428" spans="1:40" x14ac:dyDescent="0.2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90"/>
      <c r="AH5428" s="4"/>
      <c r="AI5428" s="4"/>
      <c r="AJ5428" s="90"/>
      <c r="AK5428" s="4"/>
      <c r="AL5428" s="4"/>
      <c r="AM5428" s="4"/>
      <c r="AN5428" s="4"/>
    </row>
    <row r="5429" spans="1:40" x14ac:dyDescent="0.2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90"/>
      <c r="AH5429" s="4"/>
      <c r="AI5429" s="4"/>
      <c r="AJ5429" s="90"/>
      <c r="AK5429" s="4"/>
      <c r="AL5429" s="4"/>
      <c r="AM5429" s="4"/>
      <c r="AN5429" s="4"/>
    </row>
    <row r="5430" spans="1:40" x14ac:dyDescent="0.2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90"/>
      <c r="AH5430" s="4"/>
      <c r="AI5430" s="4"/>
      <c r="AJ5430" s="90"/>
      <c r="AK5430" s="4"/>
      <c r="AL5430" s="4"/>
      <c r="AM5430" s="4"/>
      <c r="AN5430" s="4"/>
    </row>
    <row r="5431" spans="1:40" x14ac:dyDescent="0.2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90"/>
      <c r="AH5431" s="4"/>
      <c r="AI5431" s="4"/>
      <c r="AJ5431" s="90"/>
      <c r="AK5431" s="4"/>
      <c r="AL5431" s="4"/>
      <c r="AM5431" s="4"/>
      <c r="AN5431" s="4"/>
    </row>
    <row r="5432" spans="1:40" x14ac:dyDescent="0.2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90"/>
      <c r="AH5432" s="4"/>
      <c r="AI5432" s="4"/>
      <c r="AJ5432" s="90"/>
      <c r="AK5432" s="4"/>
      <c r="AL5432" s="4"/>
      <c r="AM5432" s="4"/>
      <c r="AN5432" s="4"/>
    </row>
    <row r="5433" spans="1:40" x14ac:dyDescent="0.2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90"/>
      <c r="AH5433" s="4"/>
      <c r="AI5433" s="4"/>
      <c r="AJ5433" s="90"/>
      <c r="AK5433" s="4"/>
      <c r="AL5433" s="4"/>
      <c r="AM5433" s="4"/>
      <c r="AN5433" s="4"/>
    </row>
    <row r="5434" spans="1:40" x14ac:dyDescent="0.2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90"/>
      <c r="AH5434" s="4"/>
      <c r="AI5434" s="4"/>
      <c r="AJ5434" s="90"/>
      <c r="AK5434" s="4"/>
      <c r="AL5434" s="4"/>
      <c r="AM5434" s="4"/>
      <c r="AN5434" s="4"/>
    </row>
    <row r="5435" spans="1:40" x14ac:dyDescent="0.2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90"/>
      <c r="AH5435" s="4"/>
      <c r="AI5435" s="4"/>
      <c r="AJ5435" s="90"/>
      <c r="AK5435" s="4"/>
      <c r="AL5435" s="4"/>
      <c r="AM5435" s="4"/>
      <c r="AN5435" s="4"/>
    </row>
    <row r="5436" spans="1:40" x14ac:dyDescent="0.2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90"/>
      <c r="AH5436" s="4"/>
      <c r="AI5436" s="4"/>
      <c r="AJ5436" s="90"/>
      <c r="AK5436" s="4"/>
      <c r="AL5436" s="4"/>
      <c r="AM5436" s="4"/>
      <c r="AN5436" s="4"/>
    </row>
    <row r="5437" spans="1:40" x14ac:dyDescent="0.2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90"/>
      <c r="AH5437" s="4"/>
      <c r="AI5437" s="4"/>
      <c r="AJ5437" s="90"/>
      <c r="AK5437" s="4"/>
      <c r="AL5437" s="4"/>
      <c r="AM5437" s="4"/>
      <c r="AN5437" s="4"/>
    </row>
    <row r="5438" spans="1:40" x14ac:dyDescent="0.2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90"/>
      <c r="AH5438" s="4"/>
      <c r="AI5438" s="4"/>
      <c r="AJ5438" s="90"/>
      <c r="AK5438" s="4"/>
      <c r="AL5438" s="4"/>
      <c r="AM5438" s="4"/>
      <c r="AN5438" s="4"/>
    </row>
    <row r="5439" spans="1:40" x14ac:dyDescent="0.2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90"/>
      <c r="AH5439" s="4"/>
      <c r="AI5439" s="4"/>
      <c r="AJ5439" s="90"/>
      <c r="AK5439" s="4"/>
      <c r="AL5439" s="4"/>
      <c r="AM5439" s="4"/>
      <c r="AN5439" s="4"/>
    </row>
    <row r="5440" spans="1:40" x14ac:dyDescent="0.2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90"/>
      <c r="AH5440" s="4"/>
      <c r="AI5440" s="4"/>
      <c r="AJ5440" s="90"/>
      <c r="AK5440" s="4"/>
      <c r="AL5440" s="4"/>
      <c r="AM5440" s="4"/>
      <c r="AN5440" s="4"/>
    </row>
    <row r="5441" spans="1:40" x14ac:dyDescent="0.2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90"/>
      <c r="AH5441" s="4"/>
      <c r="AI5441" s="4"/>
      <c r="AJ5441" s="90"/>
      <c r="AK5441" s="4"/>
      <c r="AL5441" s="4"/>
      <c r="AM5441" s="4"/>
      <c r="AN5441" s="4"/>
    </row>
    <row r="5442" spans="1:40" x14ac:dyDescent="0.2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90"/>
      <c r="AH5442" s="4"/>
      <c r="AI5442" s="4"/>
      <c r="AJ5442" s="90"/>
      <c r="AK5442" s="4"/>
      <c r="AL5442" s="4"/>
      <c r="AM5442" s="4"/>
      <c r="AN5442" s="4"/>
    </row>
    <row r="5443" spans="1:40" x14ac:dyDescent="0.2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90"/>
      <c r="AH5443" s="4"/>
      <c r="AI5443" s="4"/>
      <c r="AJ5443" s="90"/>
      <c r="AK5443" s="4"/>
      <c r="AL5443" s="4"/>
      <c r="AM5443" s="4"/>
      <c r="AN5443" s="4"/>
    </row>
    <row r="5444" spans="1:40" x14ac:dyDescent="0.2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90"/>
      <c r="AH5444" s="4"/>
      <c r="AI5444" s="4"/>
      <c r="AJ5444" s="90"/>
      <c r="AK5444" s="4"/>
      <c r="AL5444" s="4"/>
      <c r="AM5444" s="4"/>
      <c r="AN5444" s="4"/>
    </row>
    <row r="5445" spans="1:40" x14ac:dyDescent="0.2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90"/>
      <c r="AH5445" s="4"/>
      <c r="AI5445" s="4"/>
      <c r="AJ5445" s="90"/>
      <c r="AK5445" s="4"/>
      <c r="AL5445" s="4"/>
      <c r="AM5445" s="4"/>
      <c r="AN5445" s="4"/>
    </row>
    <row r="5446" spans="1:40" x14ac:dyDescent="0.2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90"/>
      <c r="AH5446" s="4"/>
      <c r="AI5446" s="4"/>
      <c r="AJ5446" s="90"/>
      <c r="AK5446" s="4"/>
      <c r="AL5446" s="4"/>
      <c r="AM5446" s="4"/>
      <c r="AN5446" s="4"/>
    </row>
    <row r="5447" spans="1:40" x14ac:dyDescent="0.2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90"/>
      <c r="AH5447" s="4"/>
      <c r="AI5447" s="4"/>
      <c r="AJ5447" s="90"/>
      <c r="AK5447" s="4"/>
      <c r="AL5447" s="4"/>
      <c r="AM5447" s="4"/>
      <c r="AN5447" s="4"/>
    </row>
    <row r="5448" spans="1:40" x14ac:dyDescent="0.2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90"/>
      <c r="AH5448" s="4"/>
      <c r="AI5448" s="4"/>
      <c r="AJ5448" s="90"/>
      <c r="AK5448" s="4"/>
      <c r="AL5448" s="4"/>
      <c r="AM5448" s="4"/>
      <c r="AN5448" s="4"/>
    </row>
    <row r="5449" spans="1:40" x14ac:dyDescent="0.2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90"/>
      <c r="AH5449" s="4"/>
      <c r="AI5449" s="4"/>
      <c r="AJ5449" s="90"/>
      <c r="AK5449" s="4"/>
      <c r="AL5449" s="4"/>
      <c r="AM5449" s="4"/>
      <c r="AN5449" s="4"/>
    </row>
    <row r="5450" spans="1:40" x14ac:dyDescent="0.2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90"/>
      <c r="AH5450" s="4"/>
      <c r="AI5450" s="4"/>
      <c r="AJ5450" s="90"/>
      <c r="AK5450" s="4"/>
      <c r="AL5450" s="4"/>
      <c r="AM5450" s="4"/>
      <c r="AN5450" s="4"/>
    </row>
    <row r="5451" spans="1:40" x14ac:dyDescent="0.2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90"/>
      <c r="AH5451" s="4"/>
      <c r="AI5451" s="4"/>
      <c r="AJ5451" s="90"/>
      <c r="AK5451" s="4"/>
      <c r="AL5451" s="4"/>
      <c r="AM5451" s="4"/>
      <c r="AN5451" s="4"/>
    </row>
    <row r="5452" spans="1:40" x14ac:dyDescent="0.2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90"/>
      <c r="AH5452" s="4"/>
      <c r="AI5452" s="4"/>
      <c r="AJ5452" s="90"/>
      <c r="AK5452" s="4"/>
      <c r="AL5452" s="4"/>
      <c r="AM5452" s="4"/>
      <c r="AN5452" s="4"/>
    </row>
    <row r="5453" spans="1:40" x14ac:dyDescent="0.2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90"/>
      <c r="AH5453" s="4"/>
      <c r="AI5453" s="4"/>
      <c r="AJ5453" s="90"/>
      <c r="AK5453" s="4"/>
      <c r="AL5453" s="4"/>
      <c r="AM5453" s="4"/>
      <c r="AN5453" s="4"/>
    </row>
    <row r="5454" spans="1:40" x14ac:dyDescent="0.2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90"/>
      <c r="AH5454" s="4"/>
      <c r="AI5454" s="4"/>
      <c r="AJ5454" s="90"/>
      <c r="AK5454" s="4"/>
      <c r="AL5454" s="4"/>
      <c r="AM5454" s="4"/>
      <c r="AN5454" s="4"/>
    </row>
    <row r="5455" spans="1:40" x14ac:dyDescent="0.2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90"/>
      <c r="AH5455" s="4"/>
      <c r="AI5455" s="4"/>
      <c r="AJ5455" s="90"/>
      <c r="AK5455" s="4"/>
      <c r="AL5455" s="4"/>
      <c r="AM5455" s="4"/>
      <c r="AN5455" s="4"/>
    </row>
    <row r="5456" spans="1:40" x14ac:dyDescent="0.2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90"/>
      <c r="AH5456" s="4"/>
      <c r="AI5456" s="4"/>
      <c r="AJ5456" s="90"/>
      <c r="AK5456" s="4"/>
      <c r="AL5456" s="4"/>
      <c r="AM5456" s="4"/>
      <c r="AN5456" s="4"/>
    </row>
    <row r="5457" spans="1:40" x14ac:dyDescent="0.2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90"/>
      <c r="AH5457" s="4"/>
      <c r="AI5457" s="4"/>
      <c r="AJ5457" s="90"/>
      <c r="AK5457" s="4"/>
      <c r="AL5457" s="4"/>
      <c r="AM5457" s="4"/>
      <c r="AN5457" s="4"/>
    </row>
    <row r="5458" spans="1:40" x14ac:dyDescent="0.2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90"/>
      <c r="AH5458" s="4"/>
      <c r="AI5458" s="4"/>
      <c r="AJ5458" s="90"/>
      <c r="AK5458" s="4"/>
      <c r="AL5458" s="4"/>
      <c r="AM5458" s="4"/>
      <c r="AN5458" s="4"/>
    </row>
    <row r="5459" spans="1:40" x14ac:dyDescent="0.2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90"/>
      <c r="AH5459" s="4"/>
      <c r="AI5459" s="4"/>
      <c r="AJ5459" s="90"/>
      <c r="AK5459" s="4"/>
      <c r="AL5459" s="4"/>
      <c r="AM5459" s="4"/>
      <c r="AN5459" s="4"/>
    </row>
    <row r="5460" spans="1:40" x14ac:dyDescent="0.2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90"/>
      <c r="AH5460" s="4"/>
      <c r="AI5460" s="4"/>
      <c r="AJ5460" s="90"/>
      <c r="AK5460" s="4"/>
      <c r="AL5460" s="4"/>
      <c r="AM5460" s="4"/>
      <c r="AN5460" s="4"/>
    </row>
    <row r="5461" spans="1:40" x14ac:dyDescent="0.2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90"/>
      <c r="AH5461" s="4"/>
      <c r="AI5461" s="4"/>
      <c r="AJ5461" s="90"/>
      <c r="AK5461" s="4"/>
      <c r="AL5461" s="4"/>
      <c r="AM5461" s="4"/>
      <c r="AN5461" s="4"/>
    </row>
    <row r="5462" spans="1:40" x14ac:dyDescent="0.2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90"/>
      <c r="AH5462" s="4"/>
      <c r="AI5462" s="4"/>
      <c r="AJ5462" s="90"/>
      <c r="AK5462" s="4"/>
      <c r="AL5462" s="4"/>
      <c r="AM5462" s="4"/>
      <c r="AN5462" s="4"/>
    </row>
    <row r="5463" spans="1:40" x14ac:dyDescent="0.2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90"/>
      <c r="AH5463" s="4"/>
      <c r="AI5463" s="4"/>
      <c r="AJ5463" s="90"/>
      <c r="AK5463" s="4"/>
      <c r="AL5463" s="4"/>
      <c r="AM5463" s="4"/>
      <c r="AN5463" s="4"/>
    </row>
    <row r="5464" spans="1:40" x14ac:dyDescent="0.2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90"/>
      <c r="AH5464" s="4"/>
      <c r="AI5464" s="4"/>
      <c r="AJ5464" s="90"/>
      <c r="AK5464" s="4"/>
      <c r="AL5464" s="4"/>
      <c r="AM5464" s="4"/>
      <c r="AN5464" s="4"/>
    </row>
    <row r="5465" spans="1:40" x14ac:dyDescent="0.2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90"/>
      <c r="AH5465" s="4"/>
      <c r="AI5465" s="4"/>
      <c r="AJ5465" s="90"/>
      <c r="AK5465" s="4"/>
      <c r="AL5465" s="4"/>
      <c r="AM5465" s="4"/>
      <c r="AN5465" s="4"/>
    </row>
    <row r="5466" spans="1:40" x14ac:dyDescent="0.2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90"/>
      <c r="AH5466" s="4"/>
      <c r="AI5466" s="4"/>
      <c r="AJ5466" s="90"/>
      <c r="AK5466" s="4"/>
      <c r="AL5466" s="4"/>
      <c r="AM5466" s="4"/>
      <c r="AN5466" s="4"/>
    </row>
    <row r="5467" spans="1:40" x14ac:dyDescent="0.2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90"/>
      <c r="AH5467" s="4"/>
      <c r="AI5467" s="4"/>
      <c r="AJ5467" s="90"/>
      <c r="AK5467" s="4"/>
      <c r="AL5467" s="4"/>
      <c r="AM5467" s="4"/>
      <c r="AN5467" s="4"/>
    </row>
    <row r="5468" spans="1:40" x14ac:dyDescent="0.2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90"/>
      <c r="AH5468" s="4"/>
      <c r="AI5468" s="4"/>
      <c r="AJ5468" s="90"/>
      <c r="AK5468" s="4"/>
      <c r="AL5468" s="4"/>
      <c r="AM5468" s="4"/>
      <c r="AN5468" s="4"/>
    </row>
    <row r="5469" spans="1:40" x14ac:dyDescent="0.2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90"/>
      <c r="AH5469" s="4"/>
      <c r="AI5469" s="4"/>
      <c r="AJ5469" s="90"/>
      <c r="AK5469" s="4"/>
      <c r="AL5469" s="4"/>
      <c r="AM5469" s="4"/>
      <c r="AN5469" s="4"/>
    </row>
    <row r="5470" spans="1:40" x14ac:dyDescent="0.2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90"/>
      <c r="AH5470" s="4"/>
      <c r="AI5470" s="4"/>
      <c r="AJ5470" s="90"/>
      <c r="AK5470" s="4"/>
      <c r="AL5470" s="4"/>
      <c r="AM5470" s="4"/>
      <c r="AN5470" s="4"/>
    </row>
    <row r="5471" spans="1:40" x14ac:dyDescent="0.2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90"/>
      <c r="AH5471" s="4"/>
      <c r="AI5471" s="4"/>
      <c r="AJ5471" s="90"/>
      <c r="AK5471" s="4"/>
      <c r="AL5471" s="4"/>
      <c r="AM5471" s="4"/>
      <c r="AN5471" s="4"/>
    </row>
    <row r="5472" spans="1:40" x14ac:dyDescent="0.2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90"/>
      <c r="AH5472" s="4"/>
      <c r="AI5472" s="4"/>
      <c r="AJ5472" s="90"/>
      <c r="AK5472" s="4"/>
      <c r="AL5472" s="4"/>
      <c r="AM5472" s="4"/>
      <c r="AN5472" s="4"/>
    </row>
    <row r="5473" spans="1:40" x14ac:dyDescent="0.2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90"/>
      <c r="AH5473" s="4"/>
      <c r="AI5473" s="4"/>
      <c r="AJ5473" s="90"/>
      <c r="AK5473" s="4"/>
      <c r="AL5473" s="4"/>
      <c r="AM5473" s="4"/>
      <c r="AN5473" s="4"/>
    </row>
    <row r="5474" spans="1:40" x14ac:dyDescent="0.2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90"/>
      <c r="AH5474" s="4"/>
      <c r="AI5474" s="4"/>
      <c r="AJ5474" s="90"/>
      <c r="AK5474" s="4"/>
      <c r="AL5474" s="4"/>
      <c r="AM5474" s="4"/>
      <c r="AN5474" s="4"/>
    </row>
    <row r="5475" spans="1:40" x14ac:dyDescent="0.2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90"/>
      <c r="AH5475" s="4"/>
      <c r="AI5475" s="4"/>
      <c r="AJ5475" s="90"/>
      <c r="AK5475" s="4"/>
      <c r="AL5475" s="4"/>
      <c r="AM5475" s="4"/>
      <c r="AN5475" s="4"/>
    </row>
    <row r="5476" spans="1:40" x14ac:dyDescent="0.2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90"/>
      <c r="AH5476" s="4"/>
      <c r="AI5476" s="4"/>
      <c r="AJ5476" s="90"/>
      <c r="AK5476" s="4"/>
      <c r="AL5476" s="4"/>
      <c r="AM5476" s="4"/>
      <c r="AN5476" s="4"/>
    </row>
    <row r="5477" spans="1:40" x14ac:dyDescent="0.2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90"/>
      <c r="AH5477" s="4"/>
      <c r="AI5477" s="4"/>
      <c r="AJ5477" s="90"/>
      <c r="AK5477" s="4"/>
      <c r="AL5477" s="4"/>
      <c r="AM5477" s="4"/>
      <c r="AN5477" s="4"/>
    </row>
    <row r="5478" spans="1:40" x14ac:dyDescent="0.2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90"/>
      <c r="AH5478" s="4"/>
      <c r="AI5478" s="4"/>
      <c r="AJ5478" s="90"/>
      <c r="AK5478" s="4"/>
      <c r="AL5478" s="4"/>
      <c r="AM5478" s="4"/>
      <c r="AN5478" s="4"/>
    </row>
    <row r="5479" spans="1:40" x14ac:dyDescent="0.2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90"/>
      <c r="AH5479" s="4"/>
      <c r="AI5479" s="4"/>
      <c r="AJ5479" s="90"/>
      <c r="AK5479" s="4"/>
      <c r="AL5479" s="4"/>
      <c r="AM5479" s="4"/>
      <c r="AN5479" s="4"/>
    </row>
    <row r="5480" spans="1:40" x14ac:dyDescent="0.2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90"/>
      <c r="AH5480" s="4"/>
      <c r="AI5480" s="4"/>
      <c r="AJ5480" s="90"/>
      <c r="AK5480" s="4"/>
      <c r="AL5480" s="4"/>
      <c r="AM5480" s="4"/>
      <c r="AN5480" s="4"/>
    </row>
    <row r="5481" spans="1:40" x14ac:dyDescent="0.2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90"/>
      <c r="AH5481" s="4"/>
      <c r="AI5481" s="4"/>
      <c r="AJ5481" s="90"/>
      <c r="AK5481" s="4"/>
      <c r="AL5481" s="4"/>
      <c r="AM5481" s="4"/>
      <c r="AN5481" s="4"/>
    </row>
    <row r="5482" spans="1:40" x14ac:dyDescent="0.2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90"/>
      <c r="AH5482" s="4"/>
      <c r="AI5482" s="4"/>
      <c r="AJ5482" s="90"/>
      <c r="AK5482" s="4"/>
      <c r="AL5482" s="4"/>
      <c r="AM5482" s="4"/>
      <c r="AN5482" s="4"/>
    </row>
    <row r="5483" spans="1:40" x14ac:dyDescent="0.2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90"/>
      <c r="AH5483" s="4"/>
      <c r="AI5483" s="4"/>
      <c r="AJ5483" s="90"/>
      <c r="AK5483" s="4"/>
      <c r="AL5483" s="4"/>
      <c r="AM5483" s="4"/>
      <c r="AN5483" s="4"/>
    </row>
    <row r="5484" spans="1:40" x14ac:dyDescent="0.2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90"/>
      <c r="AH5484" s="4"/>
      <c r="AI5484" s="4"/>
      <c r="AJ5484" s="90"/>
      <c r="AK5484" s="4"/>
      <c r="AL5484" s="4"/>
      <c r="AM5484" s="4"/>
      <c r="AN5484" s="4"/>
    </row>
    <row r="5485" spans="1:40" x14ac:dyDescent="0.2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90"/>
      <c r="AH5485" s="4"/>
      <c r="AI5485" s="4"/>
      <c r="AJ5485" s="90"/>
      <c r="AK5485" s="4"/>
      <c r="AL5485" s="4"/>
      <c r="AM5485" s="4"/>
      <c r="AN5485" s="4"/>
    </row>
    <row r="5486" spans="1:40" x14ac:dyDescent="0.2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90"/>
      <c r="AH5486" s="4"/>
      <c r="AI5486" s="4"/>
      <c r="AJ5486" s="90"/>
      <c r="AK5486" s="4"/>
      <c r="AL5486" s="4"/>
      <c r="AM5486" s="4"/>
      <c r="AN5486" s="4"/>
    </row>
    <row r="5487" spans="1:40" x14ac:dyDescent="0.2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90"/>
      <c r="AH5487" s="4"/>
      <c r="AI5487" s="4"/>
      <c r="AJ5487" s="90"/>
      <c r="AK5487" s="4"/>
      <c r="AL5487" s="4"/>
      <c r="AM5487" s="4"/>
      <c r="AN5487" s="4"/>
    </row>
    <row r="5488" spans="1:40" x14ac:dyDescent="0.2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90"/>
      <c r="AH5488" s="4"/>
      <c r="AI5488" s="4"/>
      <c r="AJ5488" s="90"/>
      <c r="AK5488" s="4"/>
      <c r="AL5488" s="4"/>
      <c r="AM5488" s="4"/>
      <c r="AN5488" s="4"/>
    </row>
    <row r="5489" spans="1:40" x14ac:dyDescent="0.2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90"/>
      <c r="AH5489" s="4"/>
      <c r="AI5489" s="4"/>
      <c r="AJ5489" s="90"/>
      <c r="AK5489" s="4"/>
      <c r="AL5489" s="4"/>
      <c r="AM5489" s="4"/>
      <c r="AN5489" s="4"/>
    </row>
    <row r="5490" spans="1:40" x14ac:dyDescent="0.2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90"/>
      <c r="AH5490" s="4"/>
      <c r="AI5490" s="4"/>
      <c r="AJ5490" s="90"/>
      <c r="AK5490" s="4"/>
      <c r="AL5490" s="4"/>
      <c r="AM5490" s="4"/>
      <c r="AN5490" s="4"/>
    </row>
    <row r="5491" spans="1:40" x14ac:dyDescent="0.2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90"/>
      <c r="AH5491" s="4"/>
      <c r="AI5491" s="4"/>
      <c r="AJ5491" s="90"/>
      <c r="AK5491" s="4"/>
      <c r="AL5491" s="4"/>
      <c r="AM5491" s="4"/>
      <c r="AN5491" s="4"/>
    </row>
    <row r="5492" spans="1:40" x14ac:dyDescent="0.2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90"/>
      <c r="AH5492" s="4"/>
      <c r="AI5492" s="4"/>
      <c r="AJ5492" s="90"/>
      <c r="AK5492" s="4"/>
      <c r="AL5492" s="4"/>
      <c r="AM5492" s="4"/>
      <c r="AN5492" s="4"/>
    </row>
    <row r="5493" spans="1:40" x14ac:dyDescent="0.2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90"/>
      <c r="AH5493" s="4"/>
      <c r="AI5493" s="4"/>
      <c r="AJ5493" s="90"/>
      <c r="AK5493" s="4"/>
      <c r="AL5493" s="4"/>
      <c r="AM5493" s="4"/>
      <c r="AN5493" s="4"/>
    </row>
    <row r="5494" spans="1:40" x14ac:dyDescent="0.2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90"/>
      <c r="AH5494" s="4"/>
      <c r="AI5494" s="4"/>
      <c r="AJ5494" s="90"/>
      <c r="AK5494" s="4"/>
      <c r="AL5494" s="4"/>
      <c r="AM5494" s="4"/>
      <c r="AN5494" s="4"/>
    </row>
    <row r="5495" spans="1:40" x14ac:dyDescent="0.2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90"/>
      <c r="AH5495" s="4"/>
      <c r="AI5495" s="4"/>
      <c r="AJ5495" s="90"/>
      <c r="AK5495" s="4"/>
      <c r="AL5495" s="4"/>
      <c r="AM5495" s="4"/>
      <c r="AN5495" s="4"/>
    </row>
    <row r="5496" spans="1:40" x14ac:dyDescent="0.2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90"/>
      <c r="AH5496" s="4"/>
      <c r="AI5496" s="4"/>
      <c r="AJ5496" s="90"/>
      <c r="AK5496" s="4"/>
      <c r="AL5496" s="4"/>
      <c r="AM5496" s="4"/>
      <c r="AN5496" s="4"/>
    </row>
    <row r="5497" spans="1:40" x14ac:dyDescent="0.2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90"/>
      <c r="AH5497" s="4"/>
      <c r="AI5497" s="4"/>
      <c r="AJ5497" s="90"/>
      <c r="AK5497" s="4"/>
      <c r="AL5497" s="4"/>
      <c r="AM5497" s="4"/>
      <c r="AN5497" s="4"/>
    </row>
    <row r="5498" spans="1:40" x14ac:dyDescent="0.2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90"/>
      <c r="AH5498" s="4"/>
      <c r="AI5498" s="4"/>
      <c r="AJ5498" s="90"/>
      <c r="AK5498" s="4"/>
      <c r="AL5498" s="4"/>
      <c r="AM5498" s="4"/>
      <c r="AN5498" s="4"/>
    </row>
    <row r="5499" spans="1:40" x14ac:dyDescent="0.2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90"/>
      <c r="AH5499" s="4"/>
      <c r="AI5499" s="4"/>
      <c r="AJ5499" s="90"/>
      <c r="AK5499" s="4"/>
      <c r="AL5499" s="4"/>
      <c r="AM5499" s="4"/>
      <c r="AN5499" s="4"/>
    </row>
    <row r="5500" spans="1:40" x14ac:dyDescent="0.2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90"/>
      <c r="AH5500" s="4"/>
      <c r="AI5500" s="4"/>
      <c r="AJ5500" s="90"/>
      <c r="AK5500" s="4"/>
      <c r="AL5500" s="4"/>
      <c r="AM5500" s="4"/>
      <c r="AN5500" s="4"/>
    </row>
    <row r="5501" spans="1:40" x14ac:dyDescent="0.2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90"/>
      <c r="AH5501" s="4"/>
      <c r="AI5501" s="4"/>
      <c r="AJ5501" s="90"/>
      <c r="AK5501" s="4"/>
      <c r="AL5501" s="4"/>
      <c r="AM5501" s="4"/>
      <c r="AN5501" s="4"/>
    </row>
    <row r="5502" spans="1:40" x14ac:dyDescent="0.2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90"/>
      <c r="AH5502" s="4"/>
      <c r="AI5502" s="4"/>
      <c r="AJ5502" s="90"/>
      <c r="AK5502" s="4"/>
      <c r="AL5502" s="4"/>
      <c r="AM5502" s="4"/>
      <c r="AN5502" s="4"/>
    </row>
    <row r="5503" spans="1:40" x14ac:dyDescent="0.2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90"/>
      <c r="AH5503" s="4"/>
      <c r="AI5503" s="4"/>
      <c r="AJ5503" s="90"/>
      <c r="AK5503" s="4"/>
      <c r="AL5503" s="4"/>
      <c r="AM5503" s="4"/>
      <c r="AN5503" s="4"/>
    </row>
    <row r="5504" spans="1:40" x14ac:dyDescent="0.2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90"/>
      <c r="AH5504" s="4"/>
      <c r="AI5504" s="4"/>
      <c r="AJ5504" s="90"/>
      <c r="AK5504" s="4"/>
      <c r="AL5504" s="4"/>
      <c r="AM5504" s="4"/>
      <c r="AN5504" s="4"/>
    </row>
    <row r="5505" spans="1:40" x14ac:dyDescent="0.2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90"/>
      <c r="AH5505" s="4"/>
      <c r="AI5505" s="4"/>
      <c r="AJ5505" s="90"/>
      <c r="AK5505" s="4"/>
      <c r="AL5505" s="4"/>
      <c r="AM5505" s="4"/>
      <c r="AN5505" s="4"/>
    </row>
    <row r="5506" spans="1:40" x14ac:dyDescent="0.2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90"/>
      <c r="AH5506" s="4"/>
      <c r="AI5506" s="4"/>
      <c r="AJ5506" s="90"/>
      <c r="AK5506" s="4"/>
      <c r="AL5506" s="4"/>
      <c r="AM5506" s="4"/>
      <c r="AN5506" s="4"/>
    </row>
    <row r="5507" spans="1:40" x14ac:dyDescent="0.2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90"/>
      <c r="AH5507" s="4"/>
      <c r="AI5507" s="4"/>
      <c r="AJ5507" s="90"/>
      <c r="AK5507" s="4"/>
      <c r="AL5507" s="4"/>
      <c r="AM5507" s="4"/>
      <c r="AN5507" s="4"/>
    </row>
    <row r="5508" spans="1:40" x14ac:dyDescent="0.2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90"/>
      <c r="AH5508" s="4"/>
      <c r="AI5508" s="4"/>
      <c r="AJ5508" s="90"/>
      <c r="AK5508" s="4"/>
      <c r="AL5508" s="4"/>
      <c r="AM5508" s="4"/>
      <c r="AN5508" s="4"/>
    </row>
    <row r="5509" spans="1:40" x14ac:dyDescent="0.2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90"/>
      <c r="AH5509" s="4"/>
      <c r="AI5509" s="4"/>
      <c r="AJ5509" s="90"/>
      <c r="AK5509" s="4"/>
      <c r="AL5509" s="4"/>
      <c r="AM5509" s="4"/>
      <c r="AN5509" s="4"/>
    </row>
    <row r="5510" spans="1:40" x14ac:dyDescent="0.2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90"/>
      <c r="AH5510" s="4"/>
      <c r="AI5510" s="4"/>
      <c r="AJ5510" s="90"/>
      <c r="AK5510" s="4"/>
      <c r="AL5510" s="4"/>
      <c r="AM5510" s="4"/>
      <c r="AN5510" s="4"/>
    </row>
    <row r="5511" spans="1:40" x14ac:dyDescent="0.2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90"/>
      <c r="AH5511" s="4"/>
      <c r="AI5511" s="4"/>
      <c r="AJ5511" s="90"/>
      <c r="AK5511" s="4"/>
      <c r="AL5511" s="4"/>
      <c r="AM5511" s="4"/>
      <c r="AN5511" s="4"/>
    </row>
    <row r="5512" spans="1:40" x14ac:dyDescent="0.2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90"/>
      <c r="AH5512" s="4"/>
      <c r="AI5512" s="4"/>
      <c r="AJ5512" s="90"/>
      <c r="AK5512" s="4"/>
      <c r="AL5512" s="4"/>
      <c r="AM5512" s="4"/>
      <c r="AN5512" s="4"/>
    </row>
    <row r="5513" spans="1:40" x14ac:dyDescent="0.2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90"/>
      <c r="AH5513" s="4"/>
      <c r="AI5513" s="4"/>
      <c r="AJ5513" s="90"/>
      <c r="AK5513" s="4"/>
      <c r="AL5513" s="4"/>
      <c r="AM5513" s="4"/>
      <c r="AN5513" s="4"/>
    </row>
    <row r="5514" spans="1:40" x14ac:dyDescent="0.2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90"/>
      <c r="AH5514" s="4"/>
      <c r="AI5514" s="4"/>
      <c r="AJ5514" s="90"/>
      <c r="AK5514" s="4"/>
      <c r="AL5514" s="4"/>
      <c r="AM5514" s="4"/>
      <c r="AN5514" s="4"/>
    </row>
    <row r="5515" spans="1:40" x14ac:dyDescent="0.2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90"/>
      <c r="AH5515" s="4"/>
      <c r="AI5515" s="4"/>
      <c r="AJ5515" s="90"/>
      <c r="AK5515" s="4"/>
      <c r="AL5515" s="4"/>
      <c r="AM5515" s="4"/>
      <c r="AN5515" s="4"/>
    </row>
    <row r="5516" spans="1:40" x14ac:dyDescent="0.2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90"/>
      <c r="AH5516" s="4"/>
      <c r="AI5516" s="4"/>
      <c r="AJ5516" s="90"/>
      <c r="AK5516" s="4"/>
      <c r="AL5516" s="4"/>
      <c r="AM5516" s="4"/>
      <c r="AN5516" s="4"/>
    </row>
    <row r="5517" spans="1:40" x14ac:dyDescent="0.2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90"/>
      <c r="AH5517" s="4"/>
      <c r="AI5517" s="4"/>
      <c r="AJ5517" s="90"/>
      <c r="AK5517" s="4"/>
      <c r="AL5517" s="4"/>
      <c r="AM5517" s="4"/>
      <c r="AN5517" s="4"/>
    </row>
    <row r="5518" spans="1:40" x14ac:dyDescent="0.2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90"/>
      <c r="AH5518" s="4"/>
      <c r="AI5518" s="4"/>
      <c r="AJ5518" s="90"/>
      <c r="AK5518" s="4"/>
      <c r="AL5518" s="4"/>
      <c r="AM5518" s="4"/>
      <c r="AN5518" s="4"/>
    </row>
    <row r="5519" spans="1:40" x14ac:dyDescent="0.2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90"/>
      <c r="AH5519" s="4"/>
      <c r="AI5519" s="4"/>
      <c r="AJ5519" s="90"/>
      <c r="AK5519" s="4"/>
      <c r="AL5519" s="4"/>
      <c r="AM5519" s="4"/>
      <c r="AN5519" s="4"/>
    </row>
    <row r="5520" spans="1:40" x14ac:dyDescent="0.2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90"/>
      <c r="AH5520" s="4"/>
      <c r="AI5520" s="4"/>
      <c r="AJ5520" s="90"/>
      <c r="AK5520" s="4"/>
      <c r="AL5520" s="4"/>
      <c r="AM5520" s="4"/>
      <c r="AN5520" s="4"/>
    </row>
    <row r="5521" spans="1:40" x14ac:dyDescent="0.2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90"/>
      <c r="AH5521" s="4"/>
      <c r="AI5521" s="4"/>
      <c r="AJ5521" s="90"/>
      <c r="AK5521" s="4"/>
      <c r="AL5521" s="4"/>
      <c r="AM5521" s="4"/>
      <c r="AN5521" s="4"/>
    </row>
    <row r="5522" spans="1:40" x14ac:dyDescent="0.2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90"/>
      <c r="AH5522" s="4"/>
      <c r="AI5522" s="4"/>
      <c r="AJ5522" s="90"/>
      <c r="AK5522" s="4"/>
      <c r="AL5522" s="4"/>
      <c r="AM5522" s="4"/>
      <c r="AN5522" s="4"/>
    </row>
    <row r="5523" spans="1:40" x14ac:dyDescent="0.2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90"/>
      <c r="AH5523" s="4"/>
      <c r="AI5523" s="4"/>
      <c r="AJ5523" s="90"/>
      <c r="AK5523" s="4"/>
      <c r="AL5523" s="4"/>
      <c r="AM5523" s="4"/>
      <c r="AN5523" s="4"/>
    </row>
    <row r="5524" spans="1:40" x14ac:dyDescent="0.2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90"/>
      <c r="AH5524" s="4"/>
      <c r="AI5524" s="4"/>
      <c r="AJ5524" s="90"/>
      <c r="AK5524" s="4"/>
      <c r="AL5524" s="4"/>
      <c r="AM5524" s="4"/>
      <c r="AN5524" s="4"/>
    </row>
    <row r="5525" spans="1:40" x14ac:dyDescent="0.2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90"/>
      <c r="AH5525" s="4"/>
      <c r="AI5525" s="4"/>
      <c r="AJ5525" s="90"/>
      <c r="AK5525" s="4"/>
      <c r="AL5525" s="4"/>
      <c r="AM5525" s="4"/>
      <c r="AN5525" s="4"/>
    </row>
    <row r="5526" spans="1:40" x14ac:dyDescent="0.2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90"/>
      <c r="AH5526" s="4"/>
      <c r="AI5526" s="4"/>
      <c r="AJ5526" s="90"/>
      <c r="AK5526" s="4"/>
      <c r="AL5526" s="4"/>
      <c r="AM5526" s="4"/>
      <c r="AN5526" s="4"/>
    </row>
    <row r="5527" spans="1:40" x14ac:dyDescent="0.2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90"/>
      <c r="AH5527" s="4"/>
      <c r="AI5527" s="4"/>
      <c r="AJ5527" s="90"/>
      <c r="AK5527" s="4"/>
      <c r="AL5527" s="4"/>
      <c r="AM5527" s="4"/>
      <c r="AN5527" s="4"/>
    </row>
    <row r="5528" spans="1:40" x14ac:dyDescent="0.2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90"/>
      <c r="AH5528" s="4"/>
      <c r="AI5528" s="4"/>
      <c r="AJ5528" s="90"/>
      <c r="AK5528" s="4"/>
      <c r="AL5528" s="4"/>
      <c r="AM5528" s="4"/>
      <c r="AN5528" s="4"/>
    </row>
    <row r="5529" spans="1:40" x14ac:dyDescent="0.2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90"/>
      <c r="AH5529" s="4"/>
      <c r="AI5529" s="4"/>
      <c r="AJ5529" s="90"/>
      <c r="AK5529" s="4"/>
      <c r="AL5529" s="4"/>
      <c r="AM5529" s="4"/>
      <c r="AN5529" s="4"/>
    </row>
    <row r="5530" spans="1:40" x14ac:dyDescent="0.2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90"/>
      <c r="AH5530" s="4"/>
      <c r="AI5530" s="4"/>
      <c r="AJ5530" s="90"/>
      <c r="AK5530" s="4"/>
      <c r="AL5530" s="4"/>
      <c r="AM5530" s="4"/>
      <c r="AN5530" s="4"/>
    </row>
    <row r="5531" spans="1:40" x14ac:dyDescent="0.2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90"/>
      <c r="AH5531" s="4"/>
      <c r="AI5531" s="4"/>
      <c r="AJ5531" s="90"/>
      <c r="AK5531" s="4"/>
      <c r="AL5531" s="4"/>
      <c r="AM5531" s="4"/>
      <c r="AN5531" s="4"/>
    </row>
    <row r="5532" spans="1:40" x14ac:dyDescent="0.2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90"/>
      <c r="AH5532" s="4"/>
      <c r="AI5532" s="4"/>
      <c r="AJ5532" s="90"/>
      <c r="AK5532" s="4"/>
      <c r="AL5532" s="4"/>
      <c r="AM5532" s="4"/>
      <c r="AN5532" s="4"/>
    </row>
    <row r="5533" spans="1:40" x14ac:dyDescent="0.2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90"/>
      <c r="AH5533" s="4"/>
      <c r="AI5533" s="4"/>
      <c r="AJ5533" s="90"/>
      <c r="AK5533" s="4"/>
      <c r="AL5533" s="4"/>
      <c r="AM5533" s="4"/>
      <c r="AN5533" s="4"/>
    </row>
    <row r="5534" spans="1:40" x14ac:dyDescent="0.2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90"/>
      <c r="AH5534" s="4"/>
      <c r="AI5534" s="4"/>
      <c r="AJ5534" s="90"/>
      <c r="AK5534" s="4"/>
      <c r="AL5534" s="4"/>
      <c r="AM5534" s="4"/>
      <c r="AN5534" s="4"/>
    </row>
    <row r="5535" spans="1:40" x14ac:dyDescent="0.2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90"/>
      <c r="AH5535" s="4"/>
      <c r="AI5535" s="4"/>
      <c r="AJ5535" s="90"/>
      <c r="AK5535" s="4"/>
      <c r="AL5535" s="4"/>
      <c r="AM5535" s="4"/>
      <c r="AN5535" s="4"/>
    </row>
    <row r="5536" spans="1:40" x14ac:dyDescent="0.2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90"/>
      <c r="AH5536" s="4"/>
      <c r="AI5536" s="4"/>
      <c r="AJ5536" s="90"/>
      <c r="AK5536" s="4"/>
      <c r="AL5536" s="4"/>
      <c r="AM5536" s="4"/>
      <c r="AN5536" s="4"/>
    </row>
    <row r="5537" spans="1:40" x14ac:dyDescent="0.2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90"/>
      <c r="AH5537" s="4"/>
      <c r="AI5537" s="4"/>
      <c r="AJ5537" s="90"/>
      <c r="AK5537" s="4"/>
      <c r="AL5537" s="4"/>
      <c r="AM5537" s="4"/>
      <c r="AN5537" s="4"/>
    </row>
    <row r="5538" spans="1:40" x14ac:dyDescent="0.2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90"/>
      <c r="AH5538" s="4"/>
      <c r="AI5538" s="4"/>
      <c r="AJ5538" s="90"/>
      <c r="AK5538" s="4"/>
      <c r="AL5538" s="4"/>
      <c r="AM5538" s="4"/>
      <c r="AN5538" s="4"/>
    </row>
    <row r="5539" spans="1:40" x14ac:dyDescent="0.2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90"/>
      <c r="AH5539" s="4"/>
      <c r="AI5539" s="4"/>
      <c r="AJ5539" s="90"/>
      <c r="AK5539" s="4"/>
      <c r="AL5539" s="4"/>
      <c r="AM5539" s="4"/>
      <c r="AN5539" s="4"/>
    </row>
    <row r="5540" spans="1:40" x14ac:dyDescent="0.2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90"/>
      <c r="AH5540" s="4"/>
      <c r="AI5540" s="4"/>
      <c r="AJ5540" s="90"/>
      <c r="AK5540" s="4"/>
      <c r="AL5540" s="4"/>
      <c r="AM5540" s="4"/>
      <c r="AN5540" s="4"/>
    </row>
    <row r="5541" spans="1:40" x14ac:dyDescent="0.2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90"/>
      <c r="AH5541" s="4"/>
      <c r="AI5541" s="4"/>
      <c r="AJ5541" s="90"/>
      <c r="AK5541" s="4"/>
      <c r="AL5541" s="4"/>
      <c r="AM5541" s="4"/>
      <c r="AN5541" s="4"/>
    </row>
    <row r="5542" spans="1:40" x14ac:dyDescent="0.2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90"/>
      <c r="AH5542" s="4"/>
      <c r="AI5542" s="4"/>
      <c r="AJ5542" s="90"/>
      <c r="AK5542" s="4"/>
      <c r="AL5542" s="4"/>
      <c r="AM5542" s="4"/>
      <c r="AN5542" s="4"/>
    </row>
    <row r="5543" spans="1:40" x14ac:dyDescent="0.2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90"/>
      <c r="AH5543" s="4"/>
      <c r="AI5543" s="4"/>
      <c r="AJ5543" s="90"/>
      <c r="AK5543" s="4"/>
      <c r="AL5543" s="4"/>
      <c r="AM5543" s="4"/>
      <c r="AN5543" s="4"/>
    </row>
    <row r="5544" spans="1:40" x14ac:dyDescent="0.2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90"/>
      <c r="AH5544" s="4"/>
      <c r="AI5544" s="4"/>
      <c r="AJ5544" s="90"/>
      <c r="AK5544" s="4"/>
      <c r="AL5544" s="4"/>
      <c r="AM5544" s="4"/>
      <c r="AN5544" s="4"/>
    </row>
    <row r="5545" spans="1:40" x14ac:dyDescent="0.2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90"/>
      <c r="AH5545" s="4"/>
      <c r="AI5545" s="4"/>
      <c r="AJ5545" s="90"/>
      <c r="AK5545" s="4"/>
      <c r="AL5545" s="4"/>
      <c r="AM5545" s="4"/>
      <c r="AN5545" s="4"/>
    </row>
    <row r="5546" spans="1:40" x14ac:dyDescent="0.2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90"/>
      <c r="AH5546" s="4"/>
      <c r="AI5546" s="4"/>
      <c r="AJ5546" s="90"/>
      <c r="AK5546" s="4"/>
      <c r="AL5546" s="4"/>
      <c r="AM5546" s="4"/>
      <c r="AN5546" s="4"/>
    </row>
    <row r="5547" spans="1:40" x14ac:dyDescent="0.2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90"/>
      <c r="AH5547" s="4"/>
      <c r="AI5547" s="4"/>
      <c r="AJ5547" s="90"/>
      <c r="AK5547" s="4"/>
      <c r="AL5547" s="4"/>
      <c r="AM5547" s="4"/>
      <c r="AN5547" s="4"/>
    </row>
    <row r="5548" spans="1:40" x14ac:dyDescent="0.2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90"/>
      <c r="AH5548" s="4"/>
      <c r="AI5548" s="4"/>
      <c r="AJ5548" s="90"/>
      <c r="AK5548" s="4"/>
      <c r="AL5548" s="4"/>
      <c r="AM5548" s="4"/>
      <c r="AN5548" s="4"/>
    </row>
    <row r="5549" spans="1:40" x14ac:dyDescent="0.2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90"/>
      <c r="AH5549" s="4"/>
      <c r="AI5549" s="4"/>
      <c r="AJ5549" s="90"/>
      <c r="AK5549" s="4"/>
      <c r="AL5549" s="4"/>
      <c r="AM5549" s="4"/>
      <c r="AN5549" s="4"/>
    </row>
    <row r="5550" spans="1:40" x14ac:dyDescent="0.2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90"/>
      <c r="AH5550" s="4"/>
      <c r="AI5550" s="4"/>
      <c r="AJ5550" s="90"/>
      <c r="AK5550" s="4"/>
      <c r="AL5550" s="4"/>
      <c r="AM5550" s="4"/>
      <c r="AN5550" s="4"/>
    </row>
    <row r="5551" spans="1:40" x14ac:dyDescent="0.2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90"/>
      <c r="AH5551" s="4"/>
      <c r="AI5551" s="4"/>
      <c r="AJ5551" s="90"/>
      <c r="AK5551" s="4"/>
      <c r="AL5551" s="4"/>
      <c r="AM5551" s="4"/>
      <c r="AN5551" s="4"/>
    </row>
    <row r="5552" spans="1:40" x14ac:dyDescent="0.2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90"/>
      <c r="AH5552" s="4"/>
      <c r="AI5552" s="4"/>
      <c r="AJ5552" s="90"/>
      <c r="AK5552" s="4"/>
      <c r="AL5552" s="4"/>
      <c r="AM5552" s="4"/>
      <c r="AN5552" s="4"/>
    </row>
    <row r="5553" spans="1:40" x14ac:dyDescent="0.2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90"/>
      <c r="AH5553" s="4"/>
      <c r="AI5553" s="4"/>
      <c r="AJ5553" s="90"/>
      <c r="AK5553" s="4"/>
      <c r="AL5553" s="4"/>
      <c r="AM5553" s="4"/>
      <c r="AN5553" s="4"/>
    </row>
    <row r="5554" spans="1:40" x14ac:dyDescent="0.2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90"/>
      <c r="AH5554" s="4"/>
      <c r="AI5554" s="4"/>
      <c r="AJ5554" s="90"/>
      <c r="AK5554" s="4"/>
      <c r="AL5554" s="4"/>
      <c r="AM5554" s="4"/>
      <c r="AN5554" s="4"/>
    </row>
    <row r="5555" spans="1:40" x14ac:dyDescent="0.2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90"/>
      <c r="AH5555" s="4"/>
      <c r="AI5555" s="4"/>
      <c r="AJ5555" s="90"/>
      <c r="AK5555" s="4"/>
      <c r="AL5555" s="4"/>
      <c r="AM5555" s="4"/>
      <c r="AN5555" s="4"/>
    </row>
    <row r="5556" spans="1:40" x14ac:dyDescent="0.2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90"/>
      <c r="AH5556" s="4"/>
      <c r="AI5556" s="4"/>
      <c r="AJ5556" s="90"/>
      <c r="AK5556" s="4"/>
      <c r="AL5556" s="4"/>
      <c r="AM5556" s="4"/>
      <c r="AN5556" s="4"/>
    </row>
    <row r="5557" spans="1:40" x14ac:dyDescent="0.2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90"/>
      <c r="AH5557" s="4"/>
      <c r="AI5557" s="4"/>
      <c r="AJ5557" s="90"/>
      <c r="AK5557" s="4"/>
      <c r="AL5557" s="4"/>
      <c r="AM5557" s="4"/>
      <c r="AN5557" s="4"/>
    </row>
    <row r="5558" spans="1:40" x14ac:dyDescent="0.2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90"/>
      <c r="AH5558" s="4"/>
      <c r="AI5558" s="4"/>
      <c r="AJ5558" s="90"/>
      <c r="AK5558" s="4"/>
      <c r="AL5558" s="4"/>
      <c r="AM5558" s="4"/>
      <c r="AN5558" s="4"/>
    </row>
    <row r="5559" spans="1:40" x14ac:dyDescent="0.2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90"/>
      <c r="AH5559" s="4"/>
      <c r="AI5559" s="4"/>
      <c r="AJ5559" s="90"/>
      <c r="AK5559" s="4"/>
      <c r="AL5559" s="4"/>
      <c r="AM5559" s="4"/>
      <c r="AN5559" s="4"/>
    </row>
    <row r="5560" spans="1:40" x14ac:dyDescent="0.2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90"/>
      <c r="AH5560" s="4"/>
      <c r="AI5560" s="4"/>
      <c r="AJ5560" s="90"/>
      <c r="AK5560" s="4"/>
      <c r="AL5560" s="4"/>
      <c r="AM5560" s="4"/>
      <c r="AN5560" s="4"/>
    </row>
    <row r="5561" spans="1:40" x14ac:dyDescent="0.2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90"/>
      <c r="AH5561" s="4"/>
      <c r="AI5561" s="4"/>
      <c r="AJ5561" s="90"/>
      <c r="AK5561" s="4"/>
      <c r="AL5561" s="4"/>
      <c r="AM5561" s="4"/>
      <c r="AN5561" s="4"/>
    </row>
    <row r="5562" spans="1:40" x14ac:dyDescent="0.2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90"/>
      <c r="AH5562" s="4"/>
      <c r="AI5562" s="4"/>
      <c r="AJ5562" s="90"/>
      <c r="AK5562" s="4"/>
      <c r="AL5562" s="4"/>
      <c r="AM5562" s="4"/>
      <c r="AN5562" s="4"/>
    </row>
    <row r="5563" spans="1:40" x14ac:dyDescent="0.2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90"/>
      <c r="AH5563" s="4"/>
      <c r="AI5563" s="4"/>
      <c r="AJ5563" s="90"/>
      <c r="AK5563" s="4"/>
      <c r="AL5563" s="4"/>
      <c r="AM5563" s="4"/>
      <c r="AN5563" s="4"/>
    </row>
    <row r="5564" spans="1:40" x14ac:dyDescent="0.2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90"/>
      <c r="AH5564" s="4"/>
      <c r="AI5564" s="4"/>
      <c r="AJ5564" s="90"/>
      <c r="AK5564" s="4"/>
      <c r="AL5564" s="4"/>
      <c r="AM5564" s="4"/>
      <c r="AN5564" s="4"/>
    </row>
    <row r="5565" spans="1:40" x14ac:dyDescent="0.2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90"/>
      <c r="AH5565" s="4"/>
      <c r="AI5565" s="4"/>
      <c r="AJ5565" s="90"/>
      <c r="AK5565" s="4"/>
      <c r="AL5565" s="4"/>
      <c r="AM5565" s="4"/>
      <c r="AN5565" s="4"/>
    </row>
    <row r="5566" spans="1:40" x14ac:dyDescent="0.2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90"/>
      <c r="AH5566" s="4"/>
      <c r="AI5566" s="4"/>
      <c r="AJ5566" s="90"/>
      <c r="AK5566" s="4"/>
      <c r="AL5566" s="4"/>
      <c r="AM5566" s="4"/>
      <c r="AN5566" s="4"/>
    </row>
    <row r="5567" spans="1:40" x14ac:dyDescent="0.2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90"/>
      <c r="AH5567" s="4"/>
      <c r="AI5567" s="4"/>
      <c r="AJ5567" s="90"/>
      <c r="AK5567" s="4"/>
      <c r="AL5567" s="4"/>
      <c r="AM5567" s="4"/>
      <c r="AN5567" s="4"/>
    </row>
    <row r="5568" spans="1:40" x14ac:dyDescent="0.2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90"/>
      <c r="AH5568" s="4"/>
      <c r="AI5568" s="4"/>
      <c r="AJ5568" s="90"/>
      <c r="AK5568" s="4"/>
      <c r="AL5568" s="4"/>
      <c r="AM5568" s="4"/>
      <c r="AN5568" s="4"/>
    </row>
    <row r="5569" spans="1:40" x14ac:dyDescent="0.2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90"/>
      <c r="AH5569" s="4"/>
      <c r="AI5569" s="4"/>
      <c r="AJ5569" s="90"/>
      <c r="AK5569" s="4"/>
      <c r="AL5569" s="4"/>
      <c r="AM5569" s="4"/>
      <c r="AN5569" s="4"/>
    </row>
    <row r="5570" spans="1:40" x14ac:dyDescent="0.2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90"/>
      <c r="AH5570" s="4"/>
      <c r="AI5570" s="4"/>
      <c r="AJ5570" s="90"/>
      <c r="AK5570" s="4"/>
      <c r="AL5570" s="4"/>
      <c r="AM5570" s="4"/>
      <c r="AN5570" s="4"/>
    </row>
    <row r="5571" spans="1:40" x14ac:dyDescent="0.2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90"/>
      <c r="AH5571" s="4"/>
      <c r="AI5571" s="4"/>
      <c r="AJ5571" s="90"/>
      <c r="AK5571" s="4"/>
      <c r="AL5571" s="4"/>
      <c r="AM5571" s="4"/>
      <c r="AN5571" s="4"/>
    </row>
    <row r="5572" spans="1:40" x14ac:dyDescent="0.2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90"/>
      <c r="AH5572" s="4"/>
      <c r="AI5572" s="4"/>
      <c r="AJ5572" s="90"/>
      <c r="AK5572" s="4"/>
      <c r="AL5572" s="4"/>
      <c r="AM5572" s="4"/>
      <c r="AN5572" s="4"/>
    </row>
    <row r="5573" spans="1:40" x14ac:dyDescent="0.2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90"/>
      <c r="AH5573" s="4"/>
      <c r="AI5573" s="4"/>
      <c r="AJ5573" s="90"/>
      <c r="AK5573" s="4"/>
      <c r="AL5573" s="4"/>
      <c r="AM5573" s="4"/>
      <c r="AN5573" s="4"/>
    </row>
    <row r="5574" spans="1:40" x14ac:dyDescent="0.2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90"/>
      <c r="AH5574" s="4"/>
      <c r="AI5574" s="4"/>
      <c r="AJ5574" s="90"/>
      <c r="AK5574" s="4"/>
      <c r="AL5574" s="4"/>
      <c r="AM5574" s="4"/>
      <c r="AN5574" s="4"/>
    </row>
    <row r="5575" spans="1:40" x14ac:dyDescent="0.2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90"/>
      <c r="AH5575" s="4"/>
      <c r="AI5575" s="4"/>
      <c r="AJ5575" s="90"/>
      <c r="AK5575" s="4"/>
      <c r="AL5575" s="4"/>
      <c r="AM5575" s="4"/>
      <c r="AN5575" s="4"/>
    </row>
    <row r="5576" spans="1:40" x14ac:dyDescent="0.2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90"/>
      <c r="AH5576" s="4"/>
      <c r="AI5576" s="4"/>
      <c r="AJ5576" s="90"/>
      <c r="AK5576" s="4"/>
      <c r="AL5576" s="4"/>
      <c r="AM5576" s="4"/>
      <c r="AN5576" s="4"/>
    </row>
    <row r="5577" spans="1:40" x14ac:dyDescent="0.2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90"/>
      <c r="AH5577" s="4"/>
      <c r="AI5577" s="4"/>
      <c r="AJ5577" s="90"/>
      <c r="AK5577" s="4"/>
      <c r="AL5577" s="4"/>
      <c r="AM5577" s="4"/>
      <c r="AN5577" s="4"/>
    </row>
    <row r="5578" spans="1:40" x14ac:dyDescent="0.2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90"/>
      <c r="AH5578" s="4"/>
      <c r="AI5578" s="4"/>
      <c r="AJ5578" s="90"/>
      <c r="AK5578" s="4"/>
      <c r="AL5578" s="4"/>
      <c r="AM5578" s="4"/>
      <c r="AN5578" s="4"/>
    </row>
    <row r="5579" spans="1:40" x14ac:dyDescent="0.2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90"/>
      <c r="AH5579" s="4"/>
      <c r="AI5579" s="4"/>
      <c r="AJ5579" s="90"/>
      <c r="AK5579" s="4"/>
      <c r="AL5579" s="4"/>
      <c r="AM5579" s="4"/>
      <c r="AN5579" s="4"/>
    </row>
    <row r="5580" spans="1:40" x14ac:dyDescent="0.2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90"/>
      <c r="AH5580" s="4"/>
      <c r="AI5580" s="4"/>
      <c r="AJ5580" s="90"/>
      <c r="AK5580" s="4"/>
      <c r="AL5580" s="4"/>
      <c r="AM5580" s="4"/>
      <c r="AN5580" s="4"/>
    </row>
    <row r="5581" spans="1:40" x14ac:dyDescent="0.2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90"/>
      <c r="AH5581" s="4"/>
      <c r="AI5581" s="4"/>
      <c r="AJ5581" s="90"/>
      <c r="AK5581" s="4"/>
      <c r="AL5581" s="4"/>
      <c r="AM5581" s="4"/>
      <c r="AN5581" s="4"/>
    </row>
    <row r="5582" spans="1:40" x14ac:dyDescent="0.2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90"/>
      <c r="AH5582" s="4"/>
      <c r="AI5582" s="4"/>
      <c r="AJ5582" s="90"/>
      <c r="AK5582" s="4"/>
      <c r="AL5582" s="4"/>
      <c r="AM5582" s="4"/>
      <c r="AN5582" s="4"/>
    </row>
    <row r="5583" spans="1:40" x14ac:dyDescent="0.2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90"/>
      <c r="AH5583" s="4"/>
      <c r="AI5583" s="4"/>
      <c r="AJ5583" s="90"/>
      <c r="AK5583" s="4"/>
      <c r="AL5583" s="4"/>
      <c r="AM5583" s="4"/>
      <c r="AN5583" s="4"/>
    </row>
    <row r="5584" spans="1:40" x14ac:dyDescent="0.2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90"/>
      <c r="AH5584" s="4"/>
      <c r="AI5584" s="4"/>
      <c r="AJ5584" s="90"/>
      <c r="AK5584" s="4"/>
      <c r="AL5584" s="4"/>
      <c r="AM5584" s="4"/>
      <c r="AN5584" s="4"/>
    </row>
    <row r="5585" spans="1:40" x14ac:dyDescent="0.2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90"/>
      <c r="AH5585" s="4"/>
      <c r="AI5585" s="4"/>
      <c r="AJ5585" s="90"/>
      <c r="AK5585" s="4"/>
      <c r="AL5585" s="4"/>
      <c r="AM5585" s="4"/>
      <c r="AN5585" s="4"/>
    </row>
    <row r="5586" spans="1:40" x14ac:dyDescent="0.2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90"/>
      <c r="AH5586" s="4"/>
      <c r="AI5586" s="4"/>
      <c r="AJ5586" s="90"/>
      <c r="AK5586" s="4"/>
      <c r="AL5586" s="4"/>
      <c r="AM5586" s="4"/>
      <c r="AN5586" s="4"/>
    </row>
    <row r="5587" spans="1:40" x14ac:dyDescent="0.2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90"/>
      <c r="AH5587" s="4"/>
      <c r="AI5587" s="4"/>
      <c r="AJ5587" s="90"/>
      <c r="AK5587" s="4"/>
      <c r="AL5587" s="4"/>
      <c r="AM5587" s="4"/>
      <c r="AN5587" s="4"/>
    </row>
    <row r="5588" spans="1:40" x14ac:dyDescent="0.2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90"/>
      <c r="AH5588" s="4"/>
      <c r="AI5588" s="4"/>
      <c r="AJ5588" s="90"/>
      <c r="AK5588" s="4"/>
      <c r="AL5588" s="4"/>
      <c r="AM5588" s="4"/>
      <c r="AN5588" s="4"/>
    </row>
    <row r="5589" spans="1:40" x14ac:dyDescent="0.2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90"/>
      <c r="AH5589" s="4"/>
      <c r="AI5589" s="4"/>
      <c r="AJ5589" s="90"/>
      <c r="AK5589" s="4"/>
      <c r="AL5589" s="4"/>
      <c r="AM5589" s="4"/>
      <c r="AN5589" s="4"/>
    </row>
    <row r="5590" spans="1:40" x14ac:dyDescent="0.2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90"/>
      <c r="AH5590" s="4"/>
      <c r="AI5590" s="4"/>
      <c r="AJ5590" s="90"/>
      <c r="AK5590" s="4"/>
      <c r="AL5590" s="4"/>
      <c r="AM5590" s="4"/>
      <c r="AN5590" s="4"/>
    </row>
    <row r="5591" spans="1:40" x14ac:dyDescent="0.2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90"/>
      <c r="AH5591" s="4"/>
      <c r="AI5591" s="4"/>
      <c r="AJ5591" s="90"/>
      <c r="AK5591" s="4"/>
      <c r="AL5591" s="4"/>
      <c r="AM5591" s="4"/>
      <c r="AN5591" s="4"/>
    </row>
    <row r="5592" spans="1:40" x14ac:dyDescent="0.2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90"/>
      <c r="AH5592" s="4"/>
      <c r="AI5592" s="4"/>
      <c r="AJ5592" s="90"/>
      <c r="AK5592" s="4"/>
      <c r="AL5592" s="4"/>
      <c r="AM5592" s="4"/>
      <c r="AN5592" s="4"/>
    </row>
    <row r="5593" spans="1:40" x14ac:dyDescent="0.2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90"/>
      <c r="AH5593" s="4"/>
      <c r="AI5593" s="4"/>
      <c r="AJ5593" s="90"/>
      <c r="AK5593" s="4"/>
      <c r="AL5593" s="4"/>
      <c r="AM5593" s="4"/>
      <c r="AN5593" s="4"/>
    </row>
    <row r="5594" spans="1:40" x14ac:dyDescent="0.2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90"/>
      <c r="AH5594" s="4"/>
      <c r="AI5594" s="4"/>
      <c r="AJ5594" s="90"/>
      <c r="AK5594" s="4"/>
      <c r="AL5594" s="4"/>
      <c r="AM5594" s="4"/>
      <c r="AN5594" s="4"/>
    </row>
    <row r="5595" spans="1:40" x14ac:dyDescent="0.2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90"/>
      <c r="AH5595" s="4"/>
      <c r="AI5595" s="4"/>
      <c r="AJ5595" s="90"/>
      <c r="AK5595" s="4"/>
      <c r="AL5595" s="4"/>
      <c r="AM5595" s="4"/>
      <c r="AN5595" s="4"/>
    </row>
    <row r="5596" spans="1:40" x14ac:dyDescent="0.2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90"/>
      <c r="AH5596" s="4"/>
      <c r="AI5596" s="4"/>
      <c r="AJ5596" s="90"/>
      <c r="AK5596" s="4"/>
      <c r="AL5596" s="4"/>
      <c r="AM5596" s="4"/>
      <c r="AN5596" s="4"/>
    </row>
    <row r="5597" spans="1:40" x14ac:dyDescent="0.2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90"/>
      <c r="AH5597" s="4"/>
      <c r="AI5597" s="4"/>
      <c r="AJ5597" s="90"/>
      <c r="AK5597" s="4"/>
      <c r="AL5597" s="4"/>
      <c r="AM5597" s="4"/>
      <c r="AN5597" s="4"/>
    </row>
    <row r="5598" spans="1:40" x14ac:dyDescent="0.2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90"/>
      <c r="AH5598" s="4"/>
      <c r="AI5598" s="4"/>
      <c r="AJ5598" s="90"/>
      <c r="AK5598" s="4"/>
      <c r="AL5598" s="4"/>
      <c r="AM5598" s="4"/>
      <c r="AN5598" s="4"/>
    </row>
    <row r="5599" spans="1:40" x14ac:dyDescent="0.2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90"/>
      <c r="AH5599" s="4"/>
      <c r="AI5599" s="4"/>
      <c r="AJ5599" s="90"/>
      <c r="AK5599" s="4"/>
      <c r="AL5599" s="4"/>
      <c r="AM5599" s="4"/>
      <c r="AN5599" s="4"/>
    </row>
    <row r="5600" spans="1:40" x14ac:dyDescent="0.2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90"/>
      <c r="AH5600" s="4"/>
      <c r="AI5600" s="4"/>
      <c r="AJ5600" s="90"/>
      <c r="AK5600" s="4"/>
      <c r="AL5600" s="4"/>
      <c r="AM5600" s="4"/>
      <c r="AN5600" s="4"/>
    </row>
    <row r="5601" spans="1:40" x14ac:dyDescent="0.2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90"/>
      <c r="AH5601" s="4"/>
      <c r="AI5601" s="4"/>
      <c r="AJ5601" s="90"/>
      <c r="AK5601" s="4"/>
      <c r="AL5601" s="4"/>
      <c r="AM5601" s="4"/>
      <c r="AN5601" s="4"/>
    </row>
    <row r="5602" spans="1:40" x14ac:dyDescent="0.2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90"/>
      <c r="AH5602" s="4"/>
      <c r="AI5602" s="4"/>
      <c r="AJ5602" s="90"/>
      <c r="AK5602" s="4"/>
      <c r="AL5602" s="4"/>
      <c r="AM5602" s="4"/>
      <c r="AN5602" s="4"/>
    </row>
    <row r="5603" spans="1:40" x14ac:dyDescent="0.2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90"/>
      <c r="AH5603" s="4"/>
      <c r="AI5603" s="4"/>
      <c r="AJ5603" s="90"/>
      <c r="AK5603" s="4"/>
      <c r="AL5603" s="4"/>
      <c r="AM5603" s="4"/>
      <c r="AN5603" s="4"/>
    </row>
    <row r="5604" spans="1:40" x14ac:dyDescent="0.2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90"/>
      <c r="AH5604" s="4"/>
      <c r="AI5604" s="4"/>
      <c r="AJ5604" s="90"/>
      <c r="AK5604" s="4"/>
      <c r="AL5604" s="4"/>
      <c r="AM5604" s="4"/>
      <c r="AN5604" s="4"/>
    </row>
    <row r="5605" spans="1:40" x14ac:dyDescent="0.2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90"/>
      <c r="AH5605" s="4"/>
      <c r="AI5605" s="4"/>
      <c r="AJ5605" s="90"/>
      <c r="AK5605" s="4"/>
      <c r="AL5605" s="4"/>
      <c r="AM5605" s="4"/>
      <c r="AN5605" s="4"/>
    </row>
    <row r="5606" spans="1:40" x14ac:dyDescent="0.2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90"/>
      <c r="AH5606" s="4"/>
      <c r="AI5606" s="4"/>
      <c r="AJ5606" s="90"/>
      <c r="AK5606" s="4"/>
      <c r="AL5606" s="4"/>
      <c r="AM5606" s="4"/>
      <c r="AN5606" s="4"/>
    </row>
    <row r="5607" spans="1:40" x14ac:dyDescent="0.2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90"/>
      <c r="AH5607" s="4"/>
      <c r="AI5607" s="4"/>
      <c r="AJ5607" s="90"/>
      <c r="AK5607" s="4"/>
      <c r="AL5607" s="4"/>
      <c r="AM5607" s="4"/>
      <c r="AN5607" s="4"/>
    </row>
    <row r="5608" spans="1:40" x14ac:dyDescent="0.2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90"/>
      <c r="AH5608" s="4"/>
      <c r="AI5608" s="4"/>
      <c r="AJ5608" s="90"/>
      <c r="AK5608" s="4"/>
      <c r="AL5608" s="4"/>
      <c r="AM5608" s="4"/>
      <c r="AN5608" s="4"/>
    </row>
    <row r="5609" spans="1:40" x14ac:dyDescent="0.2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90"/>
      <c r="AH5609" s="4"/>
      <c r="AI5609" s="4"/>
      <c r="AJ5609" s="90"/>
      <c r="AK5609" s="4"/>
      <c r="AL5609" s="4"/>
      <c r="AM5609" s="4"/>
      <c r="AN5609" s="4"/>
    </row>
    <row r="5610" spans="1:40" x14ac:dyDescent="0.2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90"/>
      <c r="AH5610" s="4"/>
      <c r="AI5610" s="4"/>
      <c r="AJ5610" s="90"/>
      <c r="AK5610" s="4"/>
      <c r="AL5610" s="4"/>
      <c r="AM5610" s="4"/>
      <c r="AN5610" s="4"/>
    </row>
    <row r="5611" spans="1:40" x14ac:dyDescent="0.2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90"/>
      <c r="AH5611" s="4"/>
      <c r="AI5611" s="4"/>
      <c r="AJ5611" s="90"/>
      <c r="AK5611" s="4"/>
      <c r="AL5611" s="4"/>
      <c r="AM5611" s="4"/>
      <c r="AN5611" s="4"/>
    </row>
    <row r="5612" spans="1:40" x14ac:dyDescent="0.2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90"/>
      <c r="AH5612" s="4"/>
      <c r="AI5612" s="4"/>
      <c r="AJ5612" s="90"/>
      <c r="AK5612" s="4"/>
      <c r="AL5612" s="4"/>
      <c r="AM5612" s="4"/>
      <c r="AN5612" s="4"/>
    </row>
    <row r="5613" spans="1:40" x14ac:dyDescent="0.2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90"/>
      <c r="AH5613" s="4"/>
      <c r="AI5613" s="4"/>
      <c r="AJ5613" s="90"/>
      <c r="AK5613" s="4"/>
      <c r="AL5613" s="4"/>
      <c r="AM5613" s="4"/>
      <c r="AN5613" s="4"/>
    </row>
    <row r="5614" spans="1:40" x14ac:dyDescent="0.2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90"/>
      <c r="AH5614" s="4"/>
      <c r="AI5614" s="4"/>
      <c r="AJ5614" s="90"/>
      <c r="AK5614" s="4"/>
      <c r="AL5614" s="4"/>
      <c r="AM5614" s="4"/>
      <c r="AN5614" s="4"/>
    </row>
    <row r="5615" spans="1:40" x14ac:dyDescent="0.2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90"/>
      <c r="AH5615" s="4"/>
      <c r="AI5615" s="4"/>
      <c r="AJ5615" s="90"/>
      <c r="AK5615" s="4"/>
      <c r="AL5615" s="4"/>
      <c r="AM5615" s="4"/>
      <c r="AN5615" s="4"/>
    </row>
    <row r="5616" spans="1:40" x14ac:dyDescent="0.2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90"/>
      <c r="AH5616" s="4"/>
      <c r="AI5616" s="4"/>
      <c r="AJ5616" s="90"/>
      <c r="AK5616" s="4"/>
      <c r="AL5616" s="4"/>
      <c r="AM5616" s="4"/>
      <c r="AN5616" s="4"/>
    </row>
    <row r="5617" spans="1:40" x14ac:dyDescent="0.2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90"/>
      <c r="AH5617" s="4"/>
      <c r="AI5617" s="4"/>
      <c r="AJ5617" s="90"/>
      <c r="AK5617" s="4"/>
      <c r="AL5617" s="4"/>
      <c r="AM5617" s="4"/>
      <c r="AN5617" s="4"/>
    </row>
    <row r="5618" spans="1:40" x14ac:dyDescent="0.2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90"/>
      <c r="AH5618" s="4"/>
      <c r="AI5618" s="4"/>
      <c r="AJ5618" s="90"/>
      <c r="AK5618" s="4"/>
      <c r="AL5618" s="4"/>
      <c r="AM5618" s="4"/>
      <c r="AN5618" s="4"/>
    </row>
    <row r="5619" spans="1:40" x14ac:dyDescent="0.2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90"/>
      <c r="AH5619" s="4"/>
      <c r="AI5619" s="4"/>
      <c r="AJ5619" s="90"/>
      <c r="AK5619" s="4"/>
      <c r="AL5619" s="4"/>
      <c r="AM5619" s="4"/>
      <c r="AN5619" s="4"/>
    </row>
    <row r="5620" spans="1:40" x14ac:dyDescent="0.2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90"/>
      <c r="AH5620" s="4"/>
      <c r="AI5620" s="4"/>
      <c r="AJ5620" s="90"/>
      <c r="AK5620" s="4"/>
      <c r="AL5620" s="4"/>
      <c r="AM5620" s="4"/>
      <c r="AN5620" s="4"/>
    </row>
    <row r="5621" spans="1:40" x14ac:dyDescent="0.2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90"/>
      <c r="AH5621" s="4"/>
      <c r="AI5621" s="4"/>
      <c r="AJ5621" s="90"/>
      <c r="AK5621" s="4"/>
      <c r="AL5621" s="4"/>
      <c r="AM5621" s="4"/>
      <c r="AN5621" s="4"/>
    </row>
    <row r="5622" spans="1:40" x14ac:dyDescent="0.2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90"/>
      <c r="AH5622" s="4"/>
      <c r="AI5622" s="4"/>
      <c r="AJ5622" s="90"/>
      <c r="AK5622" s="4"/>
      <c r="AL5622" s="4"/>
      <c r="AM5622" s="4"/>
      <c r="AN5622" s="4"/>
    </row>
    <row r="5623" spans="1:40" x14ac:dyDescent="0.2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90"/>
      <c r="AH5623" s="4"/>
      <c r="AI5623" s="4"/>
      <c r="AJ5623" s="90"/>
      <c r="AK5623" s="4"/>
      <c r="AL5623" s="4"/>
      <c r="AM5623" s="4"/>
      <c r="AN5623" s="4"/>
    </row>
    <row r="5624" spans="1:40" x14ac:dyDescent="0.2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90"/>
      <c r="AH5624" s="4"/>
      <c r="AI5624" s="4"/>
      <c r="AJ5624" s="90"/>
      <c r="AK5624" s="4"/>
      <c r="AL5624" s="4"/>
      <c r="AM5624" s="4"/>
      <c r="AN5624" s="4"/>
    </row>
    <row r="5625" spans="1:40" x14ac:dyDescent="0.2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90"/>
      <c r="AH5625" s="4"/>
      <c r="AI5625" s="4"/>
      <c r="AJ5625" s="90"/>
      <c r="AK5625" s="4"/>
      <c r="AL5625" s="4"/>
      <c r="AM5625" s="4"/>
      <c r="AN5625" s="4"/>
    </row>
    <row r="5626" spans="1:40" x14ac:dyDescent="0.2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90"/>
      <c r="AH5626" s="4"/>
      <c r="AI5626" s="4"/>
      <c r="AJ5626" s="90"/>
      <c r="AK5626" s="4"/>
      <c r="AL5626" s="4"/>
      <c r="AM5626" s="4"/>
      <c r="AN5626" s="4"/>
    </row>
    <row r="5627" spans="1:40" x14ac:dyDescent="0.2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90"/>
      <c r="AH5627" s="4"/>
      <c r="AI5627" s="4"/>
      <c r="AJ5627" s="90"/>
      <c r="AK5627" s="4"/>
      <c r="AL5627" s="4"/>
      <c r="AM5627" s="4"/>
      <c r="AN5627" s="4"/>
    </row>
    <row r="5628" spans="1:40" x14ac:dyDescent="0.2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90"/>
      <c r="AH5628" s="4"/>
      <c r="AI5628" s="4"/>
      <c r="AJ5628" s="90"/>
      <c r="AK5628" s="4"/>
      <c r="AL5628" s="4"/>
      <c r="AM5628" s="4"/>
      <c r="AN5628" s="4"/>
    </row>
    <row r="5629" spans="1:40" x14ac:dyDescent="0.2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90"/>
      <c r="AH5629" s="4"/>
      <c r="AI5629" s="4"/>
      <c r="AJ5629" s="90"/>
      <c r="AK5629" s="4"/>
      <c r="AL5629" s="4"/>
      <c r="AM5629" s="4"/>
      <c r="AN5629" s="4"/>
    </row>
    <row r="5630" spans="1:40" x14ac:dyDescent="0.2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90"/>
      <c r="AH5630" s="4"/>
      <c r="AI5630" s="4"/>
      <c r="AJ5630" s="90"/>
      <c r="AK5630" s="4"/>
      <c r="AL5630" s="4"/>
      <c r="AM5630" s="4"/>
      <c r="AN5630" s="4"/>
    </row>
    <row r="5631" spans="1:40" x14ac:dyDescent="0.2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90"/>
      <c r="AH5631" s="4"/>
      <c r="AI5631" s="4"/>
      <c r="AJ5631" s="90"/>
      <c r="AK5631" s="4"/>
      <c r="AL5631" s="4"/>
      <c r="AM5631" s="4"/>
      <c r="AN5631" s="4"/>
    </row>
    <row r="5632" spans="1:40" x14ac:dyDescent="0.2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90"/>
      <c r="AH5632" s="4"/>
      <c r="AI5632" s="4"/>
      <c r="AJ5632" s="90"/>
      <c r="AK5632" s="4"/>
      <c r="AL5632" s="4"/>
      <c r="AM5632" s="4"/>
      <c r="AN5632" s="4"/>
    </row>
    <row r="5633" spans="1:40" x14ac:dyDescent="0.2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90"/>
      <c r="AH5633" s="4"/>
      <c r="AI5633" s="4"/>
      <c r="AJ5633" s="90"/>
      <c r="AK5633" s="4"/>
      <c r="AL5633" s="4"/>
      <c r="AM5633" s="4"/>
      <c r="AN5633" s="4"/>
    </row>
    <row r="5634" spans="1:40" x14ac:dyDescent="0.2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90"/>
      <c r="AH5634" s="4"/>
      <c r="AI5634" s="4"/>
      <c r="AJ5634" s="90"/>
      <c r="AK5634" s="4"/>
      <c r="AL5634" s="4"/>
      <c r="AM5634" s="4"/>
      <c r="AN5634" s="4"/>
    </row>
    <row r="5635" spans="1:40" x14ac:dyDescent="0.2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90"/>
      <c r="AH5635" s="4"/>
      <c r="AI5635" s="4"/>
      <c r="AJ5635" s="90"/>
      <c r="AK5635" s="4"/>
      <c r="AL5635" s="4"/>
      <c r="AM5635" s="4"/>
      <c r="AN5635" s="4"/>
    </row>
    <row r="5636" spans="1:40" x14ac:dyDescent="0.2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90"/>
      <c r="AH5636" s="4"/>
      <c r="AI5636" s="4"/>
      <c r="AJ5636" s="90"/>
      <c r="AK5636" s="4"/>
      <c r="AL5636" s="4"/>
      <c r="AM5636" s="4"/>
      <c r="AN5636" s="4"/>
    </row>
    <row r="5637" spans="1:40" x14ac:dyDescent="0.2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90"/>
      <c r="AH5637" s="4"/>
      <c r="AI5637" s="4"/>
      <c r="AJ5637" s="90"/>
      <c r="AK5637" s="4"/>
      <c r="AL5637" s="4"/>
      <c r="AM5637" s="4"/>
      <c r="AN5637" s="4"/>
    </row>
    <row r="5638" spans="1:40" x14ac:dyDescent="0.2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90"/>
      <c r="AH5638" s="4"/>
      <c r="AI5638" s="4"/>
      <c r="AJ5638" s="90"/>
      <c r="AK5638" s="4"/>
      <c r="AL5638" s="4"/>
      <c r="AM5638" s="4"/>
      <c r="AN5638" s="4"/>
    </row>
    <row r="5639" spans="1:40" x14ac:dyDescent="0.2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90"/>
      <c r="AH5639" s="4"/>
      <c r="AI5639" s="4"/>
      <c r="AJ5639" s="90"/>
      <c r="AK5639" s="4"/>
      <c r="AL5639" s="4"/>
      <c r="AM5639" s="4"/>
      <c r="AN5639" s="4"/>
    </row>
    <row r="5640" spans="1:40" x14ac:dyDescent="0.2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90"/>
      <c r="AH5640" s="4"/>
      <c r="AI5640" s="4"/>
      <c r="AJ5640" s="90"/>
      <c r="AK5640" s="4"/>
      <c r="AL5640" s="4"/>
      <c r="AM5640" s="4"/>
      <c r="AN5640" s="4"/>
    </row>
    <row r="5641" spans="1:40" x14ac:dyDescent="0.2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90"/>
      <c r="AH5641" s="4"/>
      <c r="AI5641" s="4"/>
      <c r="AJ5641" s="90"/>
      <c r="AK5641" s="4"/>
      <c r="AL5641" s="4"/>
      <c r="AM5641" s="4"/>
      <c r="AN5641" s="4"/>
    </row>
    <row r="5642" spans="1:40" x14ac:dyDescent="0.2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90"/>
      <c r="AH5642" s="4"/>
      <c r="AI5642" s="4"/>
      <c r="AJ5642" s="90"/>
      <c r="AK5642" s="4"/>
      <c r="AL5642" s="4"/>
      <c r="AM5642" s="4"/>
      <c r="AN5642" s="4"/>
    </row>
    <row r="5643" spans="1:40" x14ac:dyDescent="0.2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90"/>
      <c r="AH5643" s="4"/>
      <c r="AI5643" s="4"/>
      <c r="AJ5643" s="90"/>
      <c r="AK5643" s="4"/>
      <c r="AL5643" s="4"/>
      <c r="AM5643" s="4"/>
      <c r="AN5643" s="4"/>
    </row>
    <row r="5644" spans="1:40" x14ac:dyDescent="0.2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90"/>
      <c r="AH5644" s="4"/>
      <c r="AI5644" s="4"/>
      <c r="AJ5644" s="90"/>
      <c r="AK5644" s="4"/>
      <c r="AL5644" s="4"/>
      <c r="AM5644" s="4"/>
      <c r="AN5644" s="4"/>
    </row>
    <row r="5645" spans="1:40" x14ac:dyDescent="0.2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90"/>
      <c r="AH5645" s="4"/>
      <c r="AI5645" s="4"/>
      <c r="AJ5645" s="90"/>
      <c r="AK5645" s="4"/>
      <c r="AL5645" s="4"/>
      <c r="AM5645" s="4"/>
      <c r="AN5645" s="4"/>
    </row>
    <row r="5646" spans="1:40" x14ac:dyDescent="0.2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90"/>
      <c r="AH5646" s="4"/>
      <c r="AI5646" s="4"/>
      <c r="AJ5646" s="90"/>
      <c r="AK5646" s="4"/>
      <c r="AL5646" s="4"/>
      <c r="AM5646" s="4"/>
      <c r="AN5646" s="4"/>
    </row>
    <row r="5647" spans="1:40" x14ac:dyDescent="0.2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90"/>
      <c r="AH5647" s="4"/>
      <c r="AI5647" s="4"/>
      <c r="AJ5647" s="90"/>
      <c r="AK5647" s="4"/>
      <c r="AL5647" s="4"/>
      <c r="AM5647" s="4"/>
      <c r="AN5647" s="4"/>
    </row>
    <row r="5648" spans="1:40" x14ac:dyDescent="0.2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90"/>
      <c r="AH5648" s="4"/>
      <c r="AI5648" s="4"/>
      <c r="AJ5648" s="90"/>
      <c r="AK5648" s="4"/>
      <c r="AL5648" s="4"/>
      <c r="AM5648" s="4"/>
      <c r="AN5648" s="4"/>
    </row>
    <row r="5649" spans="1:40" x14ac:dyDescent="0.2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90"/>
      <c r="AH5649" s="4"/>
      <c r="AI5649" s="4"/>
      <c r="AJ5649" s="90"/>
      <c r="AK5649" s="4"/>
      <c r="AL5649" s="4"/>
      <c r="AM5649" s="4"/>
      <c r="AN5649" s="4"/>
    </row>
    <row r="5650" spans="1:40" x14ac:dyDescent="0.2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90"/>
      <c r="AH5650" s="4"/>
      <c r="AI5650" s="4"/>
      <c r="AJ5650" s="90"/>
      <c r="AK5650" s="4"/>
      <c r="AL5650" s="4"/>
      <c r="AM5650" s="4"/>
      <c r="AN5650" s="4"/>
    </row>
    <row r="5651" spans="1:40" x14ac:dyDescent="0.2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90"/>
      <c r="AH5651" s="4"/>
      <c r="AI5651" s="4"/>
      <c r="AJ5651" s="90"/>
      <c r="AK5651" s="4"/>
      <c r="AL5651" s="4"/>
      <c r="AM5651" s="4"/>
      <c r="AN5651" s="4"/>
    </row>
    <row r="5652" spans="1:40" x14ac:dyDescent="0.2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90"/>
      <c r="AH5652" s="4"/>
      <c r="AI5652" s="4"/>
      <c r="AJ5652" s="90"/>
      <c r="AK5652" s="4"/>
      <c r="AL5652" s="4"/>
      <c r="AM5652" s="4"/>
      <c r="AN5652" s="4"/>
    </row>
    <row r="5653" spans="1:40" x14ac:dyDescent="0.2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90"/>
      <c r="AH5653" s="4"/>
      <c r="AI5653" s="4"/>
      <c r="AJ5653" s="90"/>
      <c r="AK5653" s="4"/>
      <c r="AL5653" s="4"/>
      <c r="AM5653" s="4"/>
      <c r="AN5653" s="4"/>
    </row>
    <row r="5654" spans="1:40" x14ac:dyDescent="0.2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90"/>
      <c r="AH5654" s="4"/>
      <c r="AI5654" s="4"/>
      <c r="AJ5654" s="90"/>
      <c r="AK5654" s="4"/>
      <c r="AL5654" s="4"/>
      <c r="AM5654" s="4"/>
      <c r="AN5654" s="4"/>
    </row>
    <row r="5655" spans="1:40" x14ac:dyDescent="0.2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90"/>
      <c r="AH5655" s="4"/>
      <c r="AI5655" s="4"/>
      <c r="AJ5655" s="90"/>
      <c r="AK5655" s="4"/>
      <c r="AL5655" s="4"/>
      <c r="AM5655" s="4"/>
      <c r="AN5655" s="4"/>
    </row>
    <row r="5656" spans="1:40" x14ac:dyDescent="0.2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90"/>
      <c r="AH5656" s="4"/>
      <c r="AI5656" s="4"/>
      <c r="AJ5656" s="90"/>
      <c r="AK5656" s="4"/>
      <c r="AL5656" s="4"/>
      <c r="AM5656" s="4"/>
      <c r="AN5656" s="4"/>
    </row>
    <row r="5657" spans="1:40" x14ac:dyDescent="0.2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90"/>
      <c r="AH5657" s="4"/>
      <c r="AI5657" s="4"/>
      <c r="AJ5657" s="90"/>
      <c r="AK5657" s="4"/>
      <c r="AL5657" s="4"/>
      <c r="AM5657" s="4"/>
      <c r="AN5657" s="4"/>
    </row>
    <row r="5658" spans="1:40" x14ac:dyDescent="0.2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90"/>
      <c r="AH5658" s="4"/>
      <c r="AI5658" s="4"/>
      <c r="AJ5658" s="90"/>
      <c r="AK5658" s="4"/>
      <c r="AL5658" s="4"/>
      <c r="AM5658" s="4"/>
      <c r="AN5658" s="4"/>
    </row>
    <row r="5659" spans="1:40" x14ac:dyDescent="0.2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90"/>
      <c r="AH5659" s="4"/>
      <c r="AI5659" s="4"/>
      <c r="AJ5659" s="90"/>
      <c r="AK5659" s="4"/>
      <c r="AL5659" s="4"/>
      <c r="AM5659" s="4"/>
      <c r="AN5659" s="4"/>
    </row>
    <row r="5660" spans="1:40" x14ac:dyDescent="0.2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90"/>
      <c r="AH5660" s="4"/>
      <c r="AI5660" s="4"/>
      <c r="AJ5660" s="90"/>
      <c r="AK5660" s="4"/>
      <c r="AL5660" s="4"/>
      <c r="AM5660" s="4"/>
      <c r="AN5660" s="4"/>
    </row>
    <row r="5661" spans="1:40" x14ac:dyDescent="0.2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90"/>
      <c r="AH5661" s="4"/>
      <c r="AI5661" s="4"/>
      <c r="AJ5661" s="90"/>
      <c r="AK5661" s="4"/>
      <c r="AL5661" s="4"/>
      <c r="AM5661" s="4"/>
      <c r="AN5661" s="4"/>
    </row>
    <row r="5662" spans="1:40" x14ac:dyDescent="0.2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90"/>
      <c r="AH5662" s="4"/>
      <c r="AI5662" s="4"/>
      <c r="AJ5662" s="90"/>
      <c r="AK5662" s="4"/>
      <c r="AL5662" s="4"/>
      <c r="AM5662" s="4"/>
      <c r="AN5662" s="4"/>
    </row>
    <row r="5663" spans="1:40" x14ac:dyDescent="0.2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90"/>
      <c r="AH5663" s="4"/>
      <c r="AI5663" s="4"/>
      <c r="AJ5663" s="90"/>
      <c r="AK5663" s="4"/>
      <c r="AL5663" s="4"/>
      <c r="AM5663" s="4"/>
      <c r="AN5663" s="4"/>
    </row>
    <row r="5664" spans="1:40" x14ac:dyDescent="0.2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90"/>
      <c r="AH5664" s="4"/>
      <c r="AI5664" s="4"/>
      <c r="AJ5664" s="90"/>
      <c r="AK5664" s="4"/>
      <c r="AL5664" s="4"/>
      <c r="AM5664" s="4"/>
      <c r="AN5664" s="4"/>
    </row>
    <row r="5665" spans="1:40" x14ac:dyDescent="0.2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90"/>
      <c r="AH5665" s="4"/>
      <c r="AI5665" s="4"/>
      <c r="AJ5665" s="90"/>
      <c r="AK5665" s="4"/>
      <c r="AL5665" s="4"/>
      <c r="AM5665" s="4"/>
      <c r="AN5665" s="4"/>
    </row>
    <row r="5666" spans="1:40" x14ac:dyDescent="0.2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90"/>
      <c r="AH5666" s="4"/>
      <c r="AI5666" s="4"/>
      <c r="AJ5666" s="90"/>
      <c r="AK5666" s="4"/>
      <c r="AL5666" s="4"/>
      <c r="AM5666" s="4"/>
      <c r="AN5666" s="4"/>
    </row>
    <row r="5667" spans="1:40" x14ac:dyDescent="0.2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90"/>
      <c r="AH5667" s="4"/>
      <c r="AI5667" s="4"/>
      <c r="AJ5667" s="90"/>
      <c r="AK5667" s="4"/>
      <c r="AL5667" s="4"/>
      <c r="AM5667" s="4"/>
      <c r="AN5667" s="4"/>
    </row>
    <row r="5668" spans="1:40" x14ac:dyDescent="0.2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90"/>
      <c r="AH5668" s="4"/>
      <c r="AI5668" s="4"/>
      <c r="AJ5668" s="90"/>
      <c r="AK5668" s="4"/>
      <c r="AL5668" s="4"/>
      <c r="AM5668" s="4"/>
      <c r="AN5668" s="4"/>
    </row>
    <row r="5669" spans="1:40" x14ac:dyDescent="0.2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90"/>
      <c r="AH5669" s="4"/>
      <c r="AI5669" s="4"/>
      <c r="AJ5669" s="90"/>
      <c r="AK5669" s="4"/>
      <c r="AL5669" s="4"/>
      <c r="AM5669" s="4"/>
      <c r="AN5669" s="4"/>
    </row>
    <row r="5670" spans="1:40" x14ac:dyDescent="0.2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90"/>
      <c r="AH5670" s="4"/>
      <c r="AI5670" s="4"/>
      <c r="AJ5670" s="90"/>
      <c r="AK5670" s="4"/>
      <c r="AL5670" s="4"/>
      <c r="AM5670" s="4"/>
      <c r="AN5670" s="4"/>
    </row>
    <row r="5671" spans="1:40" x14ac:dyDescent="0.2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90"/>
      <c r="AH5671" s="4"/>
      <c r="AI5671" s="4"/>
      <c r="AJ5671" s="90"/>
      <c r="AK5671" s="4"/>
      <c r="AL5671" s="4"/>
      <c r="AM5671" s="4"/>
      <c r="AN5671" s="4"/>
    </row>
    <row r="5672" spans="1:40" x14ac:dyDescent="0.2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90"/>
      <c r="AH5672" s="4"/>
      <c r="AI5672" s="4"/>
      <c r="AJ5672" s="90"/>
      <c r="AK5672" s="4"/>
      <c r="AL5672" s="4"/>
      <c r="AM5672" s="4"/>
      <c r="AN5672" s="4"/>
    </row>
    <row r="5673" spans="1:40" x14ac:dyDescent="0.2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90"/>
      <c r="AH5673" s="4"/>
      <c r="AI5673" s="4"/>
      <c r="AJ5673" s="90"/>
      <c r="AK5673" s="4"/>
      <c r="AL5673" s="4"/>
      <c r="AM5673" s="4"/>
      <c r="AN5673" s="4"/>
    </row>
    <row r="5674" spans="1:40" x14ac:dyDescent="0.2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90"/>
      <c r="AH5674" s="4"/>
      <c r="AI5674" s="4"/>
      <c r="AJ5674" s="90"/>
      <c r="AK5674" s="4"/>
      <c r="AL5674" s="4"/>
      <c r="AM5674" s="4"/>
      <c r="AN5674" s="4"/>
    </row>
    <row r="5675" spans="1:40" x14ac:dyDescent="0.2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90"/>
      <c r="AH5675" s="4"/>
      <c r="AI5675" s="4"/>
      <c r="AJ5675" s="90"/>
      <c r="AK5675" s="4"/>
      <c r="AL5675" s="4"/>
      <c r="AM5675" s="4"/>
      <c r="AN5675" s="4"/>
    </row>
    <row r="5676" spans="1:40" x14ac:dyDescent="0.2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90"/>
      <c r="AH5676" s="4"/>
      <c r="AI5676" s="4"/>
      <c r="AJ5676" s="90"/>
      <c r="AK5676" s="4"/>
      <c r="AL5676" s="4"/>
      <c r="AM5676" s="4"/>
      <c r="AN5676" s="4"/>
    </row>
    <row r="5677" spans="1:40" x14ac:dyDescent="0.2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90"/>
      <c r="AH5677" s="4"/>
      <c r="AI5677" s="4"/>
      <c r="AJ5677" s="90"/>
      <c r="AK5677" s="4"/>
      <c r="AL5677" s="4"/>
      <c r="AM5677" s="4"/>
      <c r="AN5677" s="4"/>
    </row>
    <row r="5678" spans="1:40" x14ac:dyDescent="0.2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90"/>
      <c r="AH5678" s="4"/>
      <c r="AI5678" s="4"/>
      <c r="AJ5678" s="90"/>
      <c r="AK5678" s="4"/>
      <c r="AL5678" s="4"/>
      <c r="AM5678" s="4"/>
      <c r="AN5678" s="4"/>
    </row>
    <row r="5679" spans="1:40" x14ac:dyDescent="0.2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90"/>
      <c r="AH5679" s="4"/>
      <c r="AI5679" s="4"/>
      <c r="AJ5679" s="90"/>
      <c r="AK5679" s="4"/>
      <c r="AL5679" s="4"/>
      <c r="AM5679" s="4"/>
      <c r="AN5679" s="4"/>
    </row>
    <row r="5680" spans="1:40" x14ac:dyDescent="0.2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90"/>
      <c r="AH5680" s="4"/>
      <c r="AI5680" s="4"/>
      <c r="AJ5680" s="90"/>
      <c r="AK5680" s="4"/>
      <c r="AL5680" s="4"/>
      <c r="AM5680" s="4"/>
      <c r="AN5680" s="4"/>
    </row>
    <row r="5681" spans="1:40" x14ac:dyDescent="0.2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90"/>
      <c r="AH5681" s="4"/>
      <c r="AI5681" s="4"/>
      <c r="AJ5681" s="90"/>
      <c r="AK5681" s="4"/>
      <c r="AL5681" s="4"/>
      <c r="AM5681" s="4"/>
      <c r="AN5681" s="4"/>
    </row>
    <row r="5682" spans="1:40" x14ac:dyDescent="0.2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90"/>
      <c r="AH5682" s="4"/>
      <c r="AI5682" s="4"/>
      <c r="AJ5682" s="90"/>
      <c r="AK5682" s="4"/>
      <c r="AL5682" s="4"/>
      <c r="AM5682" s="4"/>
      <c r="AN5682" s="4"/>
    </row>
    <row r="5683" spans="1:40" x14ac:dyDescent="0.2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90"/>
      <c r="AH5683" s="4"/>
      <c r="AI5683" s="4"/>
      <c r="AJ5683" s="90"/>
      <c r="AK5683" s="4"/>
      <c r="AL5683" s="4"/>
      <c r="AM5683" s="4"/>
      <c r="AN5683" s="4"/>
    </row>
    <row r="5684" spans="1:40" x14ac:dyDescent="0.2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90"/>
      <c r="AH5684" s="4"/>
      <c r="AI5684" s="4"/>
      <c r="AJ5684" s="90"/>
      <c r="AK5684" s="4"/>
      <c r="AL5684" s="4"/>
      <c r="AM5684" s="4"/>
      <c r="AN5684" s="4"/>
    </row>
    <row r="5685" spans="1:40" x14ac:dyDescent="0.2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90"/>
      <c r="AH5685" s="4"/>
      <c r="AI5685" s="4"/>
      <c r="AJ5685" s="90"/>
      <c r="AK5685" s="4"/>
      <c r="AL5685" s="4"/>
      <c r="AM5685" s="4"/>
      <c r="AN5685" s="4"/>
    </row>
    <row r="5686" spans="1:40" x14ac:dyDescent="0.2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90"/>
      <c r="AH5686" s="4"/>
      <c r="AI5686" s="4"/>
      <c r="AJ5686" s="90"/>
      <c r="AK5686" s="4"/>
      <c r="AL5686" s="4"/>
      <c r="AM5686" s="4"/>
      <c r="AN5686" s="4"/>
    </row>
    <row r="5687" spans="1:40" x14ac:dyDescent="0.2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90"/>
      <c r="AH5687" s="4"/>
      <c r="AI5687" s="4"/>
      <c r="AJ5687" s="90"/>
      <c r="AK5687" s="4"/>
      <c r="AL5687" s="4"/>
      <c r="AM5687" s="4"/>
      <c r="AN5687" s="4"/>
    </row>
    <row r="5688" spans="1:40" x14ac:dyDescent="0.2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90"/>
      <c r="AH5688" s="4"/>
      <c r="AI5688" s="4"/>
      <c r="AJ5688" s="90"/>
      <c r="AK5688" s="4"/>
      <c r="AL5688" s="4"/>
      <c r="AM5688" s="4"/>
      <c r="AN5688" s="4"/>
    </row>
    <row r="5689" spans="1:40" x14ac:dyDescent="0.2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90"/>
      <c r="AH5689" s="4"/>
      <c r="AI5689" s="4"/>
      <c r="AJ5689" s="90"/>
      <c r="AK5689" s="4"/>
      <c r="AL5689" s="4"/>
      <c r="AM5689" s="4"/>
      <c r="AN5689" s="4"/>
    </row>
    <row r="5690" spans="1:40" x14ac:dyDescent="0.2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90"/>
      <c r="AH5690" s="4"/>
      <c r="AI5690" s="4"/>
      <c r="AJ5690" s="90"/>
      <c r="AK5690" s="4"/>
      <c r="AL5690" s="4"/>
      <c r="AM5690" s="4"/>
      <c r="AN5690" s="4"/>
    </row>
    <row r="5691" spans="1:40" x14ac:dyDescent="0.2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90"/>
      <c r="AH5691" s="4"/>
      <c r="AI5691" s="4"/>
      <c r="AJ5691" s="90"/>
      <c r="AK5691" s="4"/>
      <c r="AL5691" s="4"/>
      <c r="AM5691" s="4"/>
      <c r="AN5691" s="4"/>
    </row>
    <row r="5692" spans="1:40" x14ac:dyDescent="0.2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90"/>
      <c r="AH5692" s="4"/>
      <c r="AI5692" s="4"/>
      <c r="AJ5692" s="90"/>
      <c r="AK5692" s="4"/>
      <c r="AL5692" s="4"/>
      <c r="AM5692" s="4"/>
      <c r="AN5692" s="4"/>
    </row>
    <row r="5693" spans="1:40" x14ac:dyDescent="0.2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90"/>
      <c r="AH5693" s="4"/>
      <c r="AI5693" s="4"/>
      <c r="AJ5693" s="90"/>
      <c r="AK5693" s="4"/>
      <c r="AL5693" s="4"/>
      <c r="AM5693" s="4"/>
      <c r="AN5693" s="4"/>
    </row>
    <row r="5694" spans="1:40" x14ac:dyDescent="0.2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90"/>
      <c r="AH5694" s="4"/>
      <c r="AI5694" s="4"/>
      <c r="AJ5694" s="90"/>
      <c r="AK5694" s="4"/>
      <c r="AL5694" s="4"/>
      <c r="AM5694" s="4"/>
      <c r="AN5694" s="4"/>
    </row>
    <row r="5695" spans="1:40" x14ac:dyDescent="0.2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90"/>
      <c r="AH5695" s="4"/>
      <c r="AI5695" s="4"/>
      <c r="AJ5695" s="90"/>
      <c r="AK5695" s="4"/>
      <c r="AL5695" s="4"/>
      <c r="AM5695" s="4"/>
      <c r="AN5695" s="4"/>
    </row>
    <row r="5696" spans="1:40" x14ac:dyDescent="0.2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90"/>
      <c r="AH5696" s="4"/>
      <c r="AI5696" s="4"/>
      <c r="AJ5696" s="90"/>
      <c r="AK5696" s="4"/>
      <c r="AL5696" s="4"/>
      <c r="AM5696" s="4"/>
      <c r="AN5696" s="4"/>
    </row>
    <row r="5697" spans="1:40" x14ac:dyDescent="0.2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90"/>
      <c r="AH5697" s="4"/>
      <c r="AI5697" s="4"/>
      <c r="AJ5697" s="90"/>
      <c r="AK5697" s="4"/>
      <c r="AL5697" s="4"/>
      <c r="AM5697" s="4"/>
      <c r="AN5697" s="4"/>
    </row>
    <row r="5698" spans="1:40" x14ac:dyDescent="0.2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90"/>
      <c r="AH5698" s="4"/>
      <c r="AI5698" s="4"/>
      <c r="AJ5698" s="90"/>
      <c r="AK5698" s="4"/>
      <c r="AL5698" s="4"/>
      <c r="AM5698" s="4"/>
      <c r="AN5698" s="4"/>
    </row>
    <row r="5699" spans="1:40" x14ac:dyDescent="0.2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90"/>
      <c r="AH5699" s="4"/>
      <c r="AI5699" s="4"/>
      <c r="AJ5699" s="90"/>
      <c r="AK5699" s="4"/>
      <c r="AL5699" s="4"/>
      <c r="AM5699" s="4"/>
      <c r="AN5699" s="4"/>
    </row>
    <row r="5700" spans="1:40" x14ac:dyDescent="0.2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90"/>
      <c r="AH5700" s="4"/>
      <c r="AI5700" s="4"/>
      <c r="AJ5700" s="90"/>
      <c r="AK5700" s="4"/>
      <c r="AL5700" s="4"/>
      <c r="AM5700" s="4"/>
      <c r="AN5700" s="4"/>
    </row>
    <row r="5701" spans="1:40" x14ac:dyDescent="0.2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90"/>
      <c r="AH5701" s="4"/>
      <c r="AI5701" s="4"/>
      <c r="AJ5701" s="90"/>
      <c r="AK5701" s="4"/>
      <c r="AL5701" s="4"/>
      <c r="AM5701" s="4"/>
      <c r="AN5701" s="4"/>
    </row>
    <row r="5702" spans="1:40" x14ac:dyDescent="0.2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90"/>
      <c r="AH5702" s="4"/>
      <c r="AI5702" s="4"/>
      <c r="AJ5702" s="90"/>
      <c r="AK5702" s="4"/>
      <c r="AL5702" s="4"/>
      <c r="AM5702" s="4"/>
      <c r="AN5702" s="4"/>
    </row>
    <row r="5703" spans="1:40" x14ac:dyDescent="0.2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90"/>
      <c r="AH5703" s="4"/>
      <c r="AI5703" s="4"/>
      <c r="AJ5703" s="90"/>
      <c r="AK5703" s="4"/>
      <c r="AL5703" s="4"/>
      <c r="AM5703" s="4"/>
      <c r="AN5703" s="4"/>
    </row>
    <row r="5704" spans="1:40" x14ac:dyDescent="0.2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90"/>
      <c r="AH5704" s="4"/>
      <c r="AI5704" s="4"/>
      <c r="AJ5704" s="90"/>
      <c r="AK5704" s="4"/>
      <c r="AL5704" s="4"/>
      <c r="AM5704" s="4"/>
      <c r="AN5704" s="4"/>
    </row>
    <row r="5705" spans="1:40" x14ac:dyDescent="0.2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90"/>
      <c r="AH5705" s="4"/>
      <c r="AI5705" s="4"/>
      <c r="AJ5705" s="90"/>
      <c r="AK5705" s="4"/>
      <c r="AL5705" s="4"/>
      <c r="AM5705" s="4"/>
      <c r="AN5705" s="4"/>
    </row>
    <row r="5706" spans="1:40" x14ac:dyDescent="0.2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90"/>
      <c r="AH5706" s="4"/>
      <c r="AI5706" s="4"/>
      <c r="AJ5706" s="90"/>
      <c r="AK5706" s="4"/>
      <c r="AL5706" s="4"/>
      <c r="AM5706" s="4"/>
      <c r="AN5706" s="4"/>
    </row>
    <row r="5707" spans="1:40" x14ac:dyDescent="0.2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90"/>
      <c r="AH5707" s="4"/>
      <c r="AI5707" s="4"/>
      <c r="AJ5707" s="90"/>
      <c r="AK5707" s="4"/>
      <c r="AL5707" s="4"/>
      <c r="AM5707" s="4"/>
      <c r="AN5707" s="4"/>
    </row>
    <row r="5708" spans="1:40" x14ac:dyDescent="0.2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90"/>
      <c r="AH5708" s="4"/>
      <c r="AI5708" s="4"/>
      <c r="AJ5708" s="90"/>
      <c r="AK5708" s="4"/>
      <c r="AL5708" s="4"/>
      <c r="AM5708" s="4"/>
      <c r="AN5708" s="4"/>
    </row>
    <row r="5709" spans="1:40" x14ac:dyDescent="0.2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90"/>
      <c r="AH5709" s="4"/>
      <c r="AI5709" s="4"/>
      <c r="AJ5709" s="90"/>
      <c r="AK5709" s="4"/>
      <c r="AL5709" s="4"/>
      <c r="AM5709" s="4"/>
      <c r="AN5709" s="4"/>
    </row>
    <row r="5710" spans="1:40" x14ac:dyDescent="0.2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90"/>
      <c r="AH5710" s="4"/>
      <c r="AI5710" s="4"/>
      <c r="AJ5710" s="90"/>
      <c r="AK5710" s="4"/>
      <c r="AL5710" s="4"/>
      <c r="AM5710" s="4"/>
      <c r="AN5710" s="4"/>
    </row>
    <row r="5711" spans="1:40" x14ac:dyDescent="0.2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90"/>
      <c r="AH5711" s="4"/>
      <c r="AI5711" s="4"/>
      <c r="AJ5711" s="90"/>
      <c r="AK5711" s="4"/>
      <c r="AL5711" s="4"/>
      <c r="AM5711" s="4"/>
      <c r="AN5711" s="4"/>
    </row>
    <row r="5712" spans="1:40" x14ac:dyDescent="0.2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90"/>
      <c r="AH5712" s="4"/>
      <c r="AI5712" s="4"/>
      <c r="AJ5712" s="90"/>
      <c r="AK5712" s="4"/>
      <c r="AL5712" s="4"/>
      <c r="AM5712" s="4"/>
      <c r="AN5712" s="4"/>
    </row>
    <row r="5713" spans="1:40" x14ac:dyDescent="0.2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90"/>
      <c r="AH5713" s="4"/>
      <c r="AI5713" s="4"/>
      <c r="AJ5713" s="90"/>
      <c r="AK5713" s="4"/>
      <c r="AL5713" s="4"/>
      <c r="AM5713" s="4"/>
      <c r="AN5713" s="4"/>
    </row>
    <row r="5714" spans="1:40" x14ac:dyDescent="0.2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90"/>
      <c r="AH5714" s="4"/>
      <c r="AI5714" s="4"/>
      <c r="AJ5714" s="90"/>
      <c r="AK5714" s="4"/>
      <c r="AL5714" s="4"/>
      <c r="AM5714" s="4"/>
      <c r="AN5714" s="4"/>
    </row>
    <row r="5715" spans="1:40" x14ac:dyDescent="0.2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90"/>
      <c r="AH5715" s="4"/>
      <c r="AI5715" s="4"/>
      <c r="AJ5715" s="90"/>
      <c r="AK5715" s="4"/>
      <c r="AL5715" s="4"/>
      <c r="AM5715" s="4"/>
      <c r="AN5715" s="4"/>
    </row>
    <row r="5716" spans="1:40" x14ac:dyDescent="0.2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90"/>
      <c r="AH5716" s="4"/>
      <c r="AI5716" s="4"/>
      <c r="AJ5716" s="90"/>
      <c r="AK5716" s="4"/>
      <c r="AL5716" s="4"/>
      <c r="AM5716" s="4"/>
      <c r="AN5716" s="4"/>
    </row>
    <row r="5717" spans="1:40" x14ac:dyDescent="0.2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90"/>
      <c r="AH5717" s="4"/>
      <c r="AI5717" s="4"/>
      <c r="AJ5717" s="90"/>
      <c r="AK5717" s="4"/>
      <c r="AL5717" s="4"/>
      <c r="AM5717" s="4"/>
      <c r="AN5717" s="4"/>
    </row>
    <row r="5718" spans="1:40" x14ac:dyDescent="0.2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90"/>
      <c r="AH5718" s="4"/>
      <c r="AI5718" s="4"/>
      <c r="AJ5718" s="90"/>
      <c r="AK5718" s="4"/>
      <c r="AL5718" s="4"/>
      <c r="AM5718" s="4"/>
      <c r="AN5718" s="4"/>
    </row>
    <row r="5719" spans="1:40" x14ac:dyDescent="0.2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90"/>
      <c r="AH5719" s="4"/>
      <c r="AI5719" s="4"/>
      <c r="AJ5719" s="90"/>
      <c r="AK5719" s="4"/>
      <c r="AL5719" s="4"/>
      <c r="AM5719" s="4"/>
      <c r="AN5719" s="4"/>
    </row>
    <row r="5720" spans="1:40" x14ac:dyDescent="0.2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90"/>
      <c r="AH5720" s="4"/>
      <c r="AI5720" s="4"/>
      <c r="AJ5720" s="90"/>
      <c r="AK5720" s="4"/>
      <c r="AL5720" s="4"/>
      <c r="AM5720" s="4"/>
      <c r="AN5720" s="4"/>
    </row>
    <row r="5721" spans="1:40" x14ac:dyDescent="0.2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90"/>
      <c r="AH5721" s="4"/>
      <c r="AI5721" s="4"/>
      <c r="AJ5721" s="90"/>
      <c r="AK5721" s="4"/>
      <c r="AL5721" s="4"/>
      <c r="AM5721" s="4"/>
      <c r="AN5721" s="4"/>
    </row>
    <row r="5722" spans="1:40" x14ac:dyDescent="0.2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90"/>
      <c r="AH5722" s="4"/>
      <c r="AI5722" s="4"/>
      <c r="AJ5722" s="90"/>
      <c r="AK5722" s="4"/>
      <c r="AL5722" s="4"/>
      <c r="AM5722" s="4"/>
      <c r="AN5722" s="4"/>
    </row>
    <row r="5723" spans="1:40" x14ac:dyDescent="0.2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90"/>
      <c r="AH5723" s="4"/>
      <c r="AI5723" s="4"/>
      <c r="AJ5723" s="90"/>
      <c r="AK5723" s="4"/>
      <c r="AL5723" s="4"/>
      <c r="AM5723" s="4"/>
      <c r="AN5723" s="4"/>
    </row>
    <row r="5724" spans="1:40" x14ac:dyDescent="0.2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90"/>
      <c r="AH5724" s="4"/>
      <c r="AI5724" s="4"/>
      <c r="AJ5724" s="90"/>
      <c r="AK5724" s="4"/>
      <c r="AL5724" s="4"/>
      <c r="AM5724" s="4"/>
      <c r="AN5724" s="4"/>
    </row>
    <row r="5725" spans="1:40" x14ac:dyDescent="0.2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90"/>
      <c r="AH5725" s="4"/>
      <c r="AI5725" s="4"/>
      <c r="AJ5725" s="90"/>
      <c r="AK5725" s="4"/>
      <c r="AL5725" s="4"/>
      <c r="AM5725" s="4"/>
      <c r="AN5725" s="4"/>
    </row>
    <row r="5726" spans="1:40" x14ac:dyDescent="0.2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90"/>
      <c r="AH5726" s="4"/>
      <c r="AI5726" s="4"/>
      <c r="AJ5726" s="90"/>
      <c r="AK5726" s="4"/>
      <c r="AL5726" s="4"/>
      <c r="AM5726" s="4"/>
      <c r="AN5726" s="4"/>
    </row>
    <row r="5727" spans="1:40" x14ac:dyDescent="0.2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90"/>
      <c r="AH5727" s="4"/>
      <c r="AI5727" s="4"/>
      <c r="AJ5727" s="90"/>
      <c r="AK5727" s="4"/>
      <c r="AL5727" s="4"/>
      <c r="AM5727" s="4"/>
      <c r="AN5727" s="4"/>
    </row>
    <row r="5728" spans="1:40" x14ac:dyDescent="0.2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90"/>
      <c r="AH5728" s="4"/>
      <c r="AI5728" s="4"/>
      <c r="AJ5728" s="90"/>
      <c r="AK5728" s="4"/>
      <c r="AL5728" s="4"/>
      <c r="AM5728" s="4"/>
      <c r="AN5728" s="4"/>
    </row>
    <row r="5729" spans="1:40" x14ac:dyDescent="0.2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90"/>
      <c r="AH5729" s="4"/>
      <c r="AI5729" s="4"/>
      <c r="AJ5729" s="90"/>
      <c r="AK5729" s="4"/>
      <c r="AL5729" s="4"/>
      <c r="AM5729" s="4"/>
      <c r="AN5729" s="4"/>
    </row>
    <row r="5730" spans="1:40" x14ac:dyDescent="0.2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90"/>
      <c r="AH5730" s="4"/>
      <c r="AI5730" s="4"/>
      <c r="AJ5730" s="90"/>
      <c r="AK5730" s="4"/>
      <c r="AL5730" s="4"/>
      <c r="AM5730" s="4"/>
      <c r="AN5730" s="4"/>
    </row>
    <row r="5731" spans="1:40" x14ac:dyDescent="0.2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90"/>
      <c r="AH5731" s="4"/>
      <c r="AI5731" s="4"/>
      <c r="AJ5731" s="90"/>
      <c r="AK5731" s="4"/>
      <c r="AL5731" s="4"/>
      <c r="AM5731" s="4"/>
      <c r="AN5731" s="4"/>
    </row>
    <row r="5732" spans="1:40" x14ac:dyDescent="0.2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90"/>
      <c r="AH5732" s="4"/>
      <c r="AI5732" s="4"/>
      <c r="AJ5732" s="90"/>
      <c r="AK5732" s="4"/>
      <c r="AL5732" s="4"/>
      <c r="AM5732" s="4"/>
      <c r="AN5732" s="4"/>
    </row>
    <row r="5733" spans="1:40" x14ac:dyDescent="0.2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90"/>
      <c r="AH5733" s="4"/>
      <c r="AI5733" s="4"/>
      <c r="AJ5733" s="90"/>
      <c r="AK5733" s="4"/>
      <c r="AL5733" s="4"/>
      <c r="AM5733" s="4"/>
      <c r="AN5733" s="4"/>
    </row>
    <row r="5734" spans="1:40" x14ac:dyDescent="0.2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90"/>
      <c r="AH5734" s="4"/>
      <c r="AI5734" s="4"/>
      <c r="AJ5734" s="90"/>
      <c r="AK5734" s="4"/>
      <c r="AL5734" s="4"/>
      <c r="AM5734" s="4"/>
      <c r="AN5734" s="4"/>
    </row>
    <row r="5735" spans="1:40" x14ac:dyDescent="0.2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90"/>
      <c r="AH5735" s="4"/>
      <c r="AI5735" s="4"/>
      <c r="AJ5735" s="90"/>
      <c r="AK5735" s="4"/>
      <c r="AL5735" s="4"/>
      <c r="AM5735" s="4"/>
      <c r="AN5735" s="4"/>
    </row>
    <row r="5736" spans="1:40" x14ac:dyDescent="0.2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90"/>
      <c r="AH5736" s="4"/>
      <c r="AI5736" s="4"/>
      <c r="AJ5736" s="90"/>
      <c r="AK5736" s="4"/>
      <c r="AL5736" s="4"/>
      <c r="AM5736" s="4"/>
      <c r="AN5736" s="4"/>
    </row>
    <row r="5737" spans="1:40" x14ac:dyDescent="0.2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90"/>
      <c r="AH5737" s="4"/>
      <c r="AI5737" s="4"/>
      <c r="AJ5737" s="90"/>
      <c r="AK5737" s="4"/>
      <c r="AL5737" s="4"/>
      <c r="AM5737" s="4"/>
      <c r="AN5737" s="4"/>
    </row>
    <row r="5738" spans="1:40" x14ac:dyDescent="0.2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90"/>
      <c r="AH5738" s="4"/>
      <c r="AI5738" s="4"/>
      <c r="AJ5738" s="90"/>
      <c r="AK5738" s="4"/>
      <c r="AL5738" s="4"/>
      <c r="AM5738" s="4"/>
      <c r="AN5738" s="4"/>
    </row>
    <row r="5739" spans="1:40" x14ac:dyDescent="0.2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90"/>
      <c r="AH5739" s="4"/>
      <c r="AI5739" s="4"/>
      <c r="AJ5739" s="90"/>
      <c r="AK5739" s="4"/>
      <c r="AL5739" s="4"/>
      <c r="AM5739" s="4"/>
      <c r="AN5739" s="4"/>
    </row>
    <row r="5740" spans="1:40" x14ac:dyDescent="0.2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90"/>
      <c r="AH5740" s="4"/>
      <c r="AI5740" s="4"/>
      <c r="AJ5740" s="90"/>
      <c r="AK5740" s="4"/>
      <c r="AL5740" s="4"/>
      <c r="AM5740" s="4"/>
      <c r="AN5740" s="4"/>
    </row>
    <row r="5741" spans="1:40" x14ac:dyDescent="0.2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90"/>
      <c r="AH5741" s="4"/>
      <c r="AI5741" s="4"/>
      <c r="AJ5741" s="90"/>
      <c r="AK5741" s="4"/>
      <c r="AL5741" s="4"/>
      <c r="AM5741" s="4"/>
      <c r="AN5741" s="4"/>
    </row>
    <row r="5742" spans="1:40" x14ac:dyDescent="0.2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90"/>
      <c r="AH5742" s="4"/>
      <c r="AI5742" s="4"/>
      <c r="AJ5742" s="90"/>
      <c r="AK5742" s="4"/>
      <c r="AL5742" s="4"/>
      <c r="AM5742" s="4"/>
      <c r="AN5742" s="4"/>
    </row>
    <row r="5743" spans="1:40" x14ac:dyDescent="0.2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90"/>
      <c r="AH5743" s="4"/>
      <c r="AI5743" s="4"/>
      <c r="AJ5743" s="90"/>
      <c r="AK5743" s="4"/>
      <c r="AL5743" s="4"/>
      <c r="AM5743" s="4"/>
      <c r="AN5743" s="4"/>
    </row>
    <row r="5744" spans="1:40" x14ac:dyDescent="0.2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90"/>
      <c r="AH5744" s="4"/>
      <c r="AI5744" s="4"/>
      <c r="AJ5744" s="90"/>
      <c r="AK5744" s="4"/>
      <c r="AL5744" s="4"/>
      <c r="AM5744" s="4"/>
      <c r="AN5744" s="4"/>
    </row>
    <row r="5745" spans="1:40" x14ac:dyDescent="0.2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90"/>
      <c r="AH5745" s="4"/>
      <c r="AI5745" s="4"/>
      <c r="AJ5745" s="90"/>
      <c r="AK5745" s="4"/>
      <c r="AL5745" s="4"/>
      <c r="AM5745" s="4"/>
      <c r="AN5745" s="4"/>
    </row>
    <row r="5746" spans="1:40" x14ac:dyDescent="0.2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90"/>
      <c r="AH5746" s="4"/>
      <c r="AI5746" s="4"/>
      <c r="AJ5746" s="90"/>
      <c r="AK5746" s="4"/>
      <c r="AL5746" s="4"/>
      <c r="AM5746" s="4"/>
      <c r="AN5746" s="4"/>
    </row>
    <row r="5747" spans="1:40" x14ac:dyDescent="0.2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90"/>
      <c r="AH5747" s="4"/>
      <c r="AI5747" s="4"/>
      <c r="AJ5747" s="90"/>
      <c r="AK5747" s="4"/>
      <c r="AL5747" s="4"/>
      <c r="AM5747" s="4"/>
      <c r="AN5747" s="4"/>
    </row>
    <row r="5748" spans="1:40" x14ac:dyDescent="0.2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90"/>
      <c r="AH5748" s="4"/>
      <c r="AI5748" s="4"/>
      <c r="AJ5748" s="90"/>
      <c r="AK5748" s="4"/>
      <c r="AL5748" s="4"/>
      <c r="AM5748" s="4"/>
      <c r="AN5748" s="4"/>
    </row>
    <row r="5749" spans="1:40" x14ac:dyDescent="0.2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90"/>
      <c r="AH5749" s="4"/>
      <c r="AI5749" s="4"/>
      <c r="AJ5749" s="90"/>
      <c r="AK5749" s="4"/>
      <c r="AL5749" s="4"/>
      <c r="AM5749" s="4"/>
      <c r="AN5749" s="4"/>
    </row>
    <row r="5750" spans="1:40" x14ac:dyDescent="0.2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90"/>
      <c r="AH5750" s="4"/>
      <c r="AI5750" s="4"/>
      <c r="AJ5750" s="90"/>
      <c r="AK5750" s="4"/>
      <c r="AL5750" s="4"/>
      <c r="AM5750" s="4"/>
      <c r="AN5750" s="4"/>
    </row>
    <row r="5751" spans="1:40" x14ac:dyDescent="0.2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90"/>
      <c r="AH5751" s="4"/>
      <c r="AI5751" s="4"/>
      <c r="AJ5751" s="90"/>
      <c r="AK5751" s="4"/>
      <c r="AL5751" s="4"/>
      <c r="AM5751" s="4"/>
      <c r="AN5751" s="4"/>
    </row>
    <row r="5752" spans="1:40" x14ac:dyDescent="0.2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90"/>
      <c r="AH5752" s="4"/>
      <c r="AI5752" s="4"/>
      <c r="AJ5752" s="90"/>
      <c r="AK5752" s="4"/>
      <c r="AL5752" s="4"/>
      <c r="AM5752" s="4"/>
      <c r="AN5752" s="4"/>
    </row>
    <row r="5753" spans="1:40" x14ac:dyDescent="0.2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90"/>
      <c r="AH5753" s="4"/>
      <c r="AI5753" s="4"/>
      <c r="AJ5753" s="90"/>
      <c r="AK5753" s="4"/>
      <c r="AL5753" s="4"/>
      <c r="AM5753" s="4"/>
      <c r="AN5753" s="4"/>
    </row>
    <row r="5754" spans="1:40" x14ac:dyDescent="0.2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90"/>
      <c r="AH5754" s="4"/>
      <c r="AI5754" s="4"/>
      <c r="AJ5754" s="90"/>
      <c r="AK5754" s="4"/>
      <c r="AL5754" s="4"/>
      <c r="AM5754" s="4"/>
      <c r="AN5754" s="4"/>
    </row>
    <row r="5755" spans="1:40" x14ac:dyDescent="0.2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90"/>
      <c r="AH5755" s="4"/>
      <c r="AI5755" s="4"/>
      <c r="AJ5755" s="90"/>
      <c r="AK5755" s="4"/>
      <c r="AL5755" s="4"/>
      <c r="AM5755" s="4"/>
      <c r="AN5755" s="4"/>
    </row>
    <row r="5756" spans="1:40" x14ac:dyDescent="0.2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90"/>
      <c r="AH5756" s="4"/>
      <c r="AI5756" s="4"/>
      <c r="AJ5756" s="90"/>
      <c r="AK5756" s="4"/>
      <c r="AL5756" s="4"/>
      <c r="AM5756" s="4"/>
      <c r="AN5756" s="4"/>
    </row>
    <row r="5757" spans="1:40" x14ac:dyDescent="0.2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90"/>
      <c r="AH5757" s="4"/>
      <c r="AI5757" s="4"/>
      <c r="AJ5757" s="90"/>
      <c r="AK5757" s="4"/>
      <c r="AL5757" s="4"/>
      <c r="AM5757" s="4"/>
      <c r="AN5757" s="4"/>
    </row>
    <row r="5758" spans="1:40" x14ac:dyDescent="0.2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90"/>
      <c r="AH5758" s="4"/>
      <c r="AI5758" s="4"/>
      <c r="AJ5758" s="90"/>
      <c r="AK5758" s="4"/>
      <c r="AL5758" s="4"/>
      <c r="AM5758" s="4"/>
      <c r="AN5758" s="4"/>
    </row>
    <row r="5759" spans="1:40" x14ac:dyDescent="0.2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90"/>
      <c r="AH5759" s="4"/>
      <c r="AI5759" s="4"/>
      <c r="AJ5759" s="90"/>
      <c r="AK5759" s="4"/>
      <c r="AL5759" s="4"/>
      <c r="AM5759" s="4"/>
      <c r="AN5759" s="4"/>
    </row>
    <row r="5760" spans="1:40" x14ac:dyDescent="0.2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90"/>
      <c r="AH5760" s="4"/>
      <c r="AI5760" s="4"/>
      <c r="AJ5760" s="90"/>
      <c r="AK5760" s="4"/>
      <c r="AL5760" s="4"/>
      <c r="AM5760" s="4"/>
      <c r="AN5760" s="4"/>
    </row>
    <row r="5761" spans="1:40" x14ac:dyDescent="0.2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90"/>
      <c r="AH5761" s="4"/>
      <c r="AI5761" s="4"/>
      <c r="AJ5761" s="90"/>
      <c r="AK5761" s="4"/>
      <c r="AL5761" s="4"/>
      <c r="AM5761" s="4"/>
      <c r="AN5761" s="4"/>
    </row>
    <row r="5762" spans="1:40" x14ac:dyDescent="0.2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90"/>
      <c r="AH5762" s="4"/>
      <c r="AI5762" s="4"/>
      <c r="AJ5762" s="90"/>
      <c r="AK5762" s="4"/>
      <c r="AL5762" s="4"/>
      <c r="AM5762" s="4"/>
      <c r="AN5762" s="4"/>
    </row>
    <row r="5763" spans="1:40" x14ac:dyDescent="0.2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90"/>
      <c r="AH5763" s="4"/>
      <c r="AI5763" s="4"/>
      <c r="AJ5763" s="90"/>
      <c r="AK5763" s="4"/>
      <c r="AL5763" s="4"/>
      <c r="AM5763" s="4"/>
      <c r="AN5763" s="4"/>
    </row>
    <row r="5764" spans="1:40" x14ac:dyDescent="0.2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90"/>
      <c r="AH5764" s="4"/>
      <c r="AI5764" s="4"/>
      <c r="AJ5764" s="90"/>
      <c r="AK5764" s="4"/>
      <c r="AL5764" s="4"/>
      <c r="AM5764" s="4"/>
      <c r="AN5764" s="4"/>
    </row>
    <row r="5765" spans="1:40" x14ac:dyDescent="0.2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90"/>
      <c r="AH5765" s="4"/>
      <c r="AI5765" s="4"/>
      <c r="AJ5765" s="90"/>
      <c r="AK5765" s="4"/>
      <c r="AL5765" s="4"/>
      <c r="AM5765" s="4"/>
      <c r="AN5765" s="4"/>
    </row>
    <row r="5766" spans="1:40" x14ac:dyDescent="0.2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90"/>
      <c r="AH5766" s="4"/>
      <c r="AI5766" s="4"/>
      <c r="AJ5766" s="90"/>
      <c r="AK5766" s="4"/>
      <c r="AL5766" s="4"/>
      <c r="AM5766" s="4"/>
      <c r="AN5766" s="4"/>
    </row>
    <row r="5767" spans="1:40" x14ac:dyDescent="0.2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90"/>
      <c r="AH5767" s="4"/>
      <c r="AI5767" s="4"/>
      <c r="AJ5767" s="90"/>
      <c r="AK5767" s="4"/>
      <c r="AL5767" s="4"/>
      <c r="AM5767" s="4"/>
      <c r="AN5767" s="4"/>
    </row>
    <row r="5768" spans="1:40" x14ac:dyDescent="0.2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90"/>
      <c r="AH5768" s="4"/>
      <c r="AI5768" s="4"/>
      <c r="AJ5768" s="90"/>
      <c r="AK5768" s="4"/>
      <c r="AL5768" s="4"/>
      <c r="AM5768" s="4"/>
      <c r="AN5768" s="4"/>
    </row>
    <row r="5769" spans="1:40" x14ac:dyDescent="0.2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90"/>
      <c r="AH5769" s="4"/>
      <c r="AI5769" s="4"/>
      <c r="AJ5769" s="90"/>
      <c r="AK5769" s="4"/>
      <c r="AL5769" s="4"/>
      <c r="AM5769" s="4"/>
      <c r="AN5769" s="4"/>
    </row>
    <row r="5770" spans="1:40" x14ac:dyDescent="0.2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90"/>
      <c r="AH5770" s="4"/>
      <c r="AI5770" s="4"/>
      <c r="AJ5770" s="90"/>
      <c r="AK5770" s="4"/>
      <c r="AL5770" s="4"/>
      <c r="AM5770" s="4"/>
      <c r="AN5770" s="4"/>
    </row>
    <row r="5771" spans="1:40" x14ac:dyDescent="0.2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90"/>
      <c r="AH5771" s="4"/>
      <c r="AI5771" s="4"/>
      <c r="AJ5771" s="90"/>
      <c r="AK5771" s="4"/>
      <c r="AL5771" s="4"/>
      <c r="AM5771" s="4"/>
      <c r="AN5771" s="4"/>
    </row>
    <row r="5772" spans="1:40" x14ac:dyDescent="0.2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90"/>
      <c r="AH5772" s="4"/>
      <c r="AI5772" s="4"/>
      <c r="AJ5772" s="90"/>
      <c r="AK5772" s="4"/>
      <c r="AL5772" s="4"/>
      <c r="AM5772" s="4"/>
      <c r="AN5772" s="4"/>
    </row>
    <row r="5773" spans="1:40" x14ac:dyDescent="0.2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90"/>
      <c r="AH5773" s="4"/>
      <c r="AI5773" s="4"/>
      <c r="AJ5773" s="90"/>
      <c r="AK5773" s="4"/>
      <c r="AL5773" s="4"/>
      <c r="AM5773" s="4"/>
      <c r="AN5773" s="4"/>
    </row>
    <row r="5774" spans="1:40" x14ac:dyDescent="0.2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90"/>
      <c r="AH5774" s="4"/>
      <c r="AI5774" s="4"/>
      <c r="AJ5774" s="90"/>
      <c r="AK5774" s="4"/>
      <c r="AL5774" s="4"/>
      <c r="AM5774" s="4"/>
      <c r="AN5774" s="4"/>
    </row>
    <row r="5775" spans="1:40" x14ac:dyDescent="0.2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90"/>
      <c r="AH5775" s="4"/>
      <c r="AI5775" s="4"/>
      <c r="AJ5775" s="90"/>
      <c r="AK5775" s="4"/>
      <c r="AL5775" s="4"/>
      <c r="AM5775" s="4"/>
      <c r="AN5775" s="4"/>
    </row>
    <row r="5776" spans="1:40" x14ac:dyDescent="0.2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90"/>
      <c r="AH5776" s="4"/>
      <c r="AI5776" s="4"/>
      <c r="AJ5776" s="90"/>
      <c r="AK5776" s="4"/>
      <c r="AL5776" s="4"/>
      <c r="AM5776" s="4"/>
      <c r="AN5776" s="4"/>
    </row>
    <row r="5777" spans="1:40" x14ac:dyDescent="0.2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90"/>
      <c r="AH5777" s="4"/>
      <c r="AI5777" s="4"/>
      <c r="AJ5777" s="90"/>
      <c r="AK5777" s="4"/>
      <c r="AL5777" s="4"/>
      <c r="AM5777" s="4"/>
      <c r="AN5777" s="4"/>
    </row>
    <row r="5778" spans="1:40" x14ac:dyDescent="0.2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90"/>
      <c r="AH5778" s="4"/>
      <c r="AI5778" s="4"/>
      <c r="AJ5778" s="90"/>
      <c r="AK5778" s="4"/>
      <c r="AL5778" s="4"/>
      <c r="AM5778" s="4"/>
      <c r="AN5778" s="4"/>
    </row>
    <row r="5779" spans="1:40" x14ac:dyDescent="0.2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90"/>
      <c r="AH5779" s="4"/>
      <c r="AI5779" s="4"/>
      <c r="AJ5779" s="90"/>
      <c r="AK5779" s="4"/>
      <c r="AL5779" s="4"/>
      <c r="AM5779" s="4"/>
      <c r="AN5779" s="4"/>
    </row>
    <row r="5780" spans="1:40" x14ac:dyDescent="0.2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90"/>
      <c r="AH5780" s="4"/>
      <c r="AI5780" s="4"/>
      <c r="AJ5780" s="90"/>
      <c r="AK5780" s="4"/>
      <c r="AL5780" s="4"/>
      <c r="AM5780" s="4"/>
      <c r="AN5780" s="4"/>
    </row>
    <row r="5781" spans="1:40" x14ac:dyDescent="0.2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90"/>
      <c r="AH5781" s="4"/>
      <c r="AI5781" s="4"/>
      <c r="AJ5781" s="90"/>
      <c r="AK5781" s="4"/>
      <c r="AL5781" s="4"/>
      <c r="AM5781" s="4"/>
      <c r="AN5781" s="4"/>
    </row>
    <row r="5782" spans="1:40" x14ac:dyDescent="0.2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90"/>
      <c r="AH5782" s="4"/>
      <c r="AI5782" s="4"/>
      <c r="AJ5782" s="90"/>
      <c r="AK5782" s="4"/>
      <c r="AL5782" s="4"/>
      <c r="AM5782" s="4"/>
      <c r="AN5782" s="4"/>
    </row>
    <row r="5783" spans="1:40" x14ac:dyDescent="0.2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90"/>
      <c r="AH5783" s="4"/>
      <c r="AI5783" s="4"/>
      <c r="AJ5783" s="90"/>
      <c r="AK5783" s="4"/>
      <c r="AL5783" s="4"/>
      <c r="AM5783" s="4"/>
      <c r="AN5783" s="4"/>
    </row>
    <row r="5784" spans="1:40" x14ac:dyDescent="0.2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90"/>
      <c r="AH5784" s="4"/>
      <c r="AI5784" s="4"/>
      <c r="AJ5784" s="90"/>
      <c r="AK5784" s="4"/>
      <c r="AL5784" s="4"/>
      <c r="AM5784" s="4"/>
      <c r="AN5784" s="4"/>
    </row>
    <row r="5785" spans="1:40" x14ac:dyDescent="0.2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90"/>
      <c r="AH5785" s="4"/>
      <c r="AI5785" s="4"/>
      <c r="AJ5785" s="90"/>
      <c r="AK5785" s="4"/>
      <c r="AL5785" s="4"/>
      <c r="AM5785" s="4"/>
      <c r="AN5785" s="4"/>
    </row>
    <row r="5786" spans="1:40" x14ac:dyDescent="0.2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90"/>
      <c r="AH5786" s="4"/>
      <c r="AI5786" s="4"/>
      <c r="AJ5786" s="90"/>
      <c r="AK5786" s="4"/>
      <c r="AL5786" s="4"/>
      <c r="AM5786" s="4"/>
      <c r="AN5786" s="4"/>
    </row>
    <row r="5787" spans="1:40" x14ac:dyDescent="0.2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90"/>
      <c r="AH5787" s="4"/>
      <c r="AI5787" s="4"/>
      <c r="AJ5787" s="90"/>
      <c r="AK5787" s="4"/>
      <c r="AL5787" s="4"/>
      <c r="AM5787" s="4"/>
      <c r="AN5787" s="4"/>
    </row>
    <row r="5788" spans="1:40" x14ac:dyDescent="0.2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90"/>
      <c r="AH5788" s="4"/>
      <c r="AI5788" s="4"/>
      <c r="AJ5788" s="90"/>
      <c r="AK5788" s="4"/>
      <c r="AL5788" s="4"/>
      <c r="AM5788" s="4"/>
      <c r="AN5788" s="4"/>
    </row>
    <row r="5789" spans="1:40" x14ac:dyDescent="0.2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90"/>
      <c r="AH5789" s="4"/>
      <c r="AI5789" s="4"/>
      <c r="AJ5789" s="90"/>
      <c r="AK5789" s="4"/>
      <c r="AL5789" s="4"/>
      <c r="AM5789" s="4"/>
      <c r="AN5789" s="4"/>
    </row>
    <row r="5790" spans="1:40" x14ac:dyDescent="0.2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90"/>
      <c r="AH5790" s="4"/>
      <c r="AI5790" s="4"/>
      <c r="AJ5790" s="90"/>
      <c r="AK5790" s="4"/>
      <c r="AL5790" s="4"/>
      <c r="AM5790" s="4"/>
      <c r="AN5790" s="4"/>
    </row>
    <row r="5791" spans="1:40" x14ac:dyDescent="0.2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90"/>
      <c r="AH5791" s="4"/>
      <c r="AI5791" s="4"/>
      <c r="AJ5791" s="90"/>
      <c r="AK5791" s="4"/>
      <c r="AL5791" s="4"/>
      <c r="AM5791" s="4"/>
      <c r="AN5791" s="4"/>
    </row>
    <row r="5792" spans="1:40" x14ac:dyDescent="0.2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90"/>
      <c r="AH5792" s="4"/>
      <c r="AI5792" s="4"/>
      <c r="AJ5792" s="90"/>
      <c r="AK5792" s="4"/>
      <c r="AL5792" s="4"/>
      <c r="AM5792" s="4"/>
      <c r="AN5792" s="4"/>
    </row>
    <row r="5793" spans="1:40" x14ac:dyDescent="0.2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90"/>
      <c r="AH5793" s="4"/>
      <c r="AI5793" s="4"/>
      <c r="AJ5793" s="90"/>
      <c r="AK5793" s="4"/>
      <c r="AL5793" s="4"/>
      <c r="AM5793" s="4"/>
      <c r="AN5793" s="4"/>
    </row>
    <row r="5794" spans="1:40" x14ac:dyDescent="0.2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90"/>
      <c r="AH5794" s="4"/>
      <c r="AI5794" s="4"/>
      <c r="AJ5794" s="90"/>
      <c r="AK5794" s="4"/>
      <c r="AL5794" s="4"/>
      <c r="AM5794" s="4"/>
      <c r="AN5794" s="4"/>
    </row>
    <row r="5795" spans="1:40" x14ac:dyDescent="0.2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90"/>
      <c r="AH5795" s="4"/>
      <c r="AI5795" s="4"/>
      <c r="AJ5795" s="90"/>
      <c r="AK5795" s="4"/>
      <c r="AL5795" s="4"/>
      <c r="AM5795" s="4"/>
      <c r="AN5795" s="4"/>
    </row>
    <row r="5796" spans="1:40" x14ac:dyDescent="0.2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90"/>
      <c r="AH5796" s="4"/>
      <c r="AI5796" s="4"/>
      <c r="AJ5796" s="90"/>
      <c r="AK5796" s="4"/>
      <c r="AL5796" s="4"/>
      <c r="AM5796" s="4"/>
      <c r="AN5796" s="4"/>
    </row>
    <row r="5797" spans="1:40" x14ac:dyDescent="0.2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90"/>
      <c r="AH5797" s="4"/>
      <c r="AI5797" s="4"/>
      <c r="AJ5797" s="90"/>
      <c r="AK5797" s="4"/>
      <c r="AL5797" s="4"/>
      <c r="AM5797" s="4"/>
      <c r="AN5797" s="4"/>
    </row>
    <row r="5798" spans="1:40" x14ac:dyDescent="0.2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90"/>
      <c r="AH5798" s="4"/>
      <c r="AI5798" s="4"/>
      <c r="AJ5798" s="90"/>
      <c r="AK5798" s="4"/>
      <c r="AL5798" s="4"/>
      <c r="AM5798" s="4"/>
      <c r="AN5798" s="4"/>
    </row>
    <row r="5799" spans="1:40" x14ac:dyDescent="0.2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90"/>
      <c r="AH5799" s="4"/>
      <c r="AI5799" s="4"/>
      <c r="AJ5799" s="90"/>
      <c r="AK5799" s="4"/>
      <c r="AL5799" s="4"/>
      <c r="AM5799" s="4"/>
      <c r="AN5799" s="4"/>
    </row>
    <row r="5800" spans="1:40" x14ac:dyDescent="0.2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90"/>
      <c r="AH5800" s="4"/>
      <c r="AI5800" s="4"/>
      <c r="AJ5800" s="90"/>
      <c r="AK5800" s="4"/>
      <c r="AL5800" s="4"/>
      <c r="AM5800" s="4"/>
      <c r="AN5800" s="4"/>
    </row>
    <row r="5801" spans="1:40" x14ac:dyDescent="0.2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90"/>
      <c r="AH5801" s="4"/>
      <c r="AI5801" s="4"/>
      <c r="AJ5801" s="90"/>
      <c r="AK5801" s="4"/>
      <c r="AL5801" s="4"/>
      <c r="AM5801" s="4"/>
      <c r="AN5801" s="4"/>
    </row>
    <row r="5802" spans="1:40" x14ac:dyDescent="0.2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90"/>
      <c r="AH5802" s="4"/>
      <c r="AI5802" s="4"/>
      <c r="AJ5802" s="90"/>
      <c r="AK5802" s="4"/>
      <c r="AL5802" s="4"/>
      <c r="AM5802" s="4"/>
      <c r="AN5802" s="4"/>
    </row>
    <row r="5803" spans="1:40" x14ac:dyDescent="0.2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90"/>
      <c r="AH5803" s="4"/>
      <c r="AI5803" s="4"/>
      <c r="AJ5803" s="90"/>
      <c r="AK5803" s="4"/>
      <c r="AL5803" s="4"/>
      <c r="AM5803" s="4"/>
      <c r="AN5803" s="4"/>
    </row>
    <row r="5804" spans="1:40" x14ac:dyDescent="0.2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90"/>
      <c r="AH5804" s="4"/>
      <c r="AI5804" s="4"/>
      <c r="AJ5804" s="90"/>
      <c r="AK5804" s="4"/>
      <c r="AL5804" s="4"/>
      <c r="AM5804" s="4"/>
      <c r="AN5804" s="4"/>
    </row>
    <row r="5805" spans="1:40" x14ac:dyDescent="0.2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90"/>
      <c r="AH5805" s="4"/>
      <c r="AI5805" s="4"/>
      <c r="AJ5805" s="90"/>
      <c r="AK5805" s="4"/>
      <c r="AL5805" s="4"/>
      <c r="AM5805" s="4"/>
      <c r="AN5805" s="4"/>
    </row>
    <row r="5806" spans="1:40" x14ac:dyDescent="0.2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90"/>
      <c r="AH5806" s="4"/>
      <c r="AI5806" s="4"/>
      <c r="AJ5806" s="90"/>
      <c r="AK5806" s="4"/>
      <c r="AL5806" s="4"/>
      <c r="AM5806" s="4"/>
      <c r="AN5806" s="4"/>
    </row>
    <row r="5807" spans="1:40" x14ac:dyDescent="0.2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90"/>
      <c r="AH5807" s="4"/>
      <c r="AI5807" s="4"/>
      <c r="AJ5807" s="90"/>
      <c r="AK5807" s="4"/>
      <c r="AL5807" s="4"/>
      <c r="AM5807" s="4"/>
      <c r="AN5807" s="4"/>
    </row>
    <row r="5808" spans="1:40" x14ac:dyDescent="0.2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90"/>
      <c r="AH5808" s="4"/>
      <c r="AI5808" s="4"/>
      <c r="AJ5808" s="90"/>
      <c r="AK5808" s="4"/>
      <c r="AL5808" s="4"/>
      <c r="AM5808" s="4"/>
      <c r="AN5808" s="4"/>
    </row>
    <row r="5809" spans="1:40" x14ac:dyDescent="0.2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90"/>
      <c r="AH5809" s="4"/>
      <c r="AI5809" s="4"/>
      <c r="AJ5809" s="90"/>
      <c r="AK5809" s="4"/>
      <c r="AL5809" s="4"/>
      <c r="AM5809" s="4"/>
      <c r="AN5809" s="4"/>
    </row>
    <row r="5810" spans="1:40" x14ac:dyDescent="0.2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90"/>
      <c r="AH5810" s="4"/>
      <c r="AI5810" s="4"/>
      <c r="AJ5810" s="90"/>
      <c r="AK5810" s="4"/>
      <c r="AL5810" s="4"/>
      <c r="AM5810" s="4"/>
      <c r="AN5810" s="4"/>
    </row>
    <row r="5811" spans="1:40" x14ac:dyDescent="0.2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90"/>
      <c r="AH5811" s="4"/>
      <c r="AI5811" s="4"/>
      <c r="AJ5811" s="90"/>
      <c r="AK5811" s="4"/>
      <c r="AL5811" s="4"/>
      <c r="AM5811" s="4"/>
      <c r="AN5811" s="4"/>
    </row>
    <row r="5812" spans="1:40" x14ac:dyDescent="0.2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90"/>
      <c r="AH5812" s="4"/>
      <c r="AI5812" s="4"/>
      <c r="AJ5812" s="90"/>
      <c r="AK5812" s="4"/>
      <c r="AL5812" s="4"/>
      <c r="AM5812" s="4"/>
      <c r="AN5812" s="4"/>
    </row>
    <row r="5813" spans="1:40" x14ac:dyDescent="0.2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90"/>
      <c r="AH5813" s="4"/>
      <c r="AI5813" s="4"/>
      <c r="AJ5813" s="90"/>
      <c r="AK5813" s="4"/>
      <c r="AL5813" s="4"/>
      <c r="AM5813" s="4"/>
      <c r="AN5813" s="4"/>
    </row>
    <row r="5814" spans="1:40" x14ac:dyDescent="0.2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90"/>
      <c r="AH5814" s="4"/>
      <c r="AI5814" s="4"/>
      <c r="AJ5814" s="90"/>
      <c r="AK5814" s="4"/>
      <c r="AL5814" s="4"/>
      <c r="AM5814" s="4"/>
      <c r="AN5814" s="4"/>
    </row>
    <row r="5815" spans="1:40" x14ac:dyDescent="0.2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90"/>
      <c r="AH5815" s="4"/>
      <c r="AI5815" s="4"/>
      <c r="AJ5815" s="90"/>
      <c r="AK5815" s="4"/>
      <c r="AL5815" s="4"/>
      <c r="AM5815" s="4"/>
      <c r="AN5815" s="4"/>
    </row>
    <row r="5816" spans="1:40" x14ac:dyDescent="0.2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90"/>
      <c r="AH5816" s="4"/>
      <c r="AI5816" s="4"/>
      <c r="AJ5816" s="90"/>
      <c r="AK5816" s="4"/>
      <c r="AL5816" s="4"/>
      <c r="AM5816" s="4"/>
      <c r="AN5816" s="4"/>
    </row>
    <row r="5817" spans="1:40" x14ac:dyDescent="0.2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90"/>
      <c r="AH5817" s="4"/>
      <c r="AI5817" s="4"/>
      <c r="AJ5817" s="90"/>
      <c r="AK5817" s="4"/>
      <c r="AL5817" s="4"/>
      <c r="AM5817" s="4"/>
      <c r="AN5817" s="4"/>
    </row>
    <row r="5818" spans="1:40" x14ac:dyDescent="0.2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90"/>
      <c r="AH5818" s="4"/>
      <c r="AI5818" s="4"/>
      <c r="AJ5818" s="90"/>
      <c r="AK5818" s="4"/>
      <c r="AL5818" s="4"/>
      <c r="AM5818" s="4"/>
      <c r="AN5818" s="4"/>
    </row>
    <row r="5819" spans="1:40" x14ac:dyDescent="0.2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90"/>
      <c r="AH5819" s="4"/>
      <c r="AI5819" s="4"/>
      <c r="AJ5819" s="90"/>
      <c r="AK5819" s="4"/>
      <c r="AL5819" s="4"/>
      <c r="AM5819" s="4"/>
      <c r="AN5819" s="4"/>
    </row>
    <row r="5820" spans="1:40" x14ac:dyDescent="0.2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90"/>
      <c r="AH5820" s="4"/>
      <c r="AI5820" s="4"/>
      <c r="AJ5820" s="90"/>
      <c r="AK5820" s="4"/>
      <c r="AL5820" s="4"/>
      <c r="AM5820" s="4"/>
      <c r="AN5820" s="4"/>
    </row>
    <row r="5821" spans="1:40" x14ac:dyDescent="0.2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90"/>
      <c r="AH5821" s="4"/>
      <c r="AI5821" s="4"/>
      <c r="AJ5821" s="90"/>
      <c r="AK5821" s="4"/>
      <c r="AL5821" s="4"/>
      <c r="AM5821" s="4"/>
      <c r="AN5821" s="4"/>
    </row>
    <row r="5822" spans="1:40" x14ac:dyDescent="0.2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90"/>
      <c r="AH5822" s="4"/>
      <c r="AI5822" s="4"/>
      <c r="AJ5822" s="90"/>
      <c r="AK5822" s="4"/>
      <c r="AL5822" s="4"/>
      <c r="AM5822" s="4"/>
      <c r="AN5822" s="4"/>
    </row>
    <row r="5823" spans="1:40" x14ac:dyDescent="0.2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90"/>
      <c r="AH5823" s="4"/>
      <c r="AI5823" s="4"/>
      <c r="AJ5823" s="90"/>
      <c r="AK5823" s="4"/>
      <c r="AL5823" s="4"/>
      <c r="AM5823" s="4"/>
      <c r="AN5823" s="4"/>
    </row>
    <row r="5824" spans="1:40" x14ac:dyDescent="0.2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90"/>
      <c r="AH5824" s="4"/>
      <c r="AI5824" s="4"/>
      <c r="AJ5824" s="90"/>
      <c r="AK5824" s="4"/>
      <c r="AL5824" s="4"/>
      <c r="AM5824" s="4"/>
      <c r="AN5824" s="4"/>
    </row>
    <row r="5825" spans="1:40" x14ac:dyDescent="0.2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90"/>
      <c r="AH5825" s="4"/>
      <c r="AI5825" s="4"/>
      <c r="AJ5825" s="90"/>
      <c r="AK5825" s="4"/>
      <c r="AL5825" s="4"/>
      <c r="AM5825" s="4"/>
      <c r="AN5825" s="4"/>
    </row>
    <row r="5826" spans="1:40" x14ac:dyDescent="0.2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90"/>
      <c r="AH5826" s="4"/>
      <c r="AI5826" s="4"/>
      <c r="AJ5826" s="90"/>
      <c r="AK5826" s="4"/>
      <c r="AL5826" s="4"/>
      <c r="AM5826" s="4"/>
      <c r="AN5826" s="4"/>
    </row>
    <row r="5827" spans="1:40" x14ac:dyDescent="0.2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90"/>
      <c r="AH5827" s="4"/>
      <c r="AI5827" s="4"/>
      <c r="AJ5827" s="90"/>
      <c r="AK5827" s="4"/>
      <c r="AL5827" s="4"/>
      <c r="AM5827" s="4"/>
      <c r="AN5827" s="4"/>
    </row>
    <row r="5828" spans="1:40" x14ac:dyDescent="0.2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90"/>
      <c r="AH5828" s="4"/>
      <c r="AI5828" s="4"/>
      <c r="AJ5828" s="90"/>
      <c r="AK5828" s="4"/>
      <c r="AL5828" s="4"/>
      <c r="AM5828" s="4"/>
      <c r="AN5828" s="4"/>
    </row>
    <row r="5829" spans="1:40" x14ac:dyDescent="0.2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90"/>
      <c r="AH5829" s="4"/>
      <c r="AI5829" s="4"/>
      <c r="AJ5829" s="90"/>
      <c r="AK5829" s="4"/>
      <c r="AL5829" s="4"/>
      <c r="AM5829" s="4"/>
      <c r="AN5829" s="4"/>
    </row>
    <row r="5830" spans="1:40" x14ac:dyDescent="0.2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90"/>
      <c r="AH5830" s="4"/>
      <c r="AI5830" s="4"/>
      <c r="AJ5830" s="90"/>
      <c r="AK5830" s="4"/>
      <c r="AL5830" s="4"/>
      <c r="AM5830" s="4"/>
      <c r="AN5830" s="4"/>
    </row>
    <row r="5831" spans="1:40" x14ac:dyDescent="0.2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90"/>
      <c r="AH5831" s="4"/>
      <c r="AI5831" s="4"/>
      <c r="AJ5831" s="90"/>
      <c r="AK5831" s="4"/>
      <c r="AL5831" s="4"/>
      <c r="AM5831" s="4"/>
      <c r="AN5831" s="4"/>
    </row>
    <row r="5832" spans="1:40" x14ac:dyDescent="0.2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90"/>
      <c r="AH5832" s="4"/>
      <c r="AI5832" s="4"/>
      <c r="AJ5832" s="90"/>
      <c r="AK5832" s="4"/>
      <c r="AL5832" s="4"/>
      <c r="AM5832" s="4"/>
      <c r="AN5832" s="4"/>
    </row>
    <row r="5833" spans="1:40" x14ac:dyDescent="0.2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90"/>
      <c r="AH5833" s="4"/>
      <c r="AI5833" s="4"/>
      <c r="AJ5833" s="90"/>
      <c r="AK5833" s="4"/>
      <c r="AL5833" s="4"/>
      <c r="AM5833" s="4"/>
      <c r="AN5833" s="4"/>
    </row>
    <row r="5834" spans="1:40" x14ac:dyDescent="0.2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90"/>
      <c r="AH5834" s="4"/>
      <c r="AI5834" s="4"/>
      <c r="AJ5834" s="90"/>
      <c r="AK5834" s="4"/>
      <c r="AL5834" s="4"/>
      <c r="AM5834" s="4"/>
      <c r="AN5834" s="4"/>
    </row>
    <row r="5835" spans="1:40" x14ac:dyDescent="0.2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90"/>
      <c r="AH5835" s="4"/>
      <c r="AI5835" s="4"/>
      <c r="AJ5835" s="90"/>
      <c r="AK5835" s="4"/>
      <c r="AL5835" s="4"/>
      <c r="AM5835" s="4"/>
      <c r="AN5835" s="4"/>
    </row>
    <row r="5836" spans="1:40" x14ac:dyDescent="0.2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90"/>
      <c r="AH5836" s="4"/>
      <c r="AI5836" s="4"/>
      <c r="AJ5836" s="90"/>
      <c r="AK5836" s="4"/>
      <c r="AL5836" s="4"/>
      <c r="AM5836" s="4"/>
      <c r="AN5836" s="4"/>
    </row>
    <row r="5837" spans="1:40" x14ac:dyDescent="0.2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90"/>
      <c r="AH5837" s="4"/>
      <c r="AI5837" s="4"/>
      <c r="AJ5837" s="90"/>
      <c r="AK5837" s="4"/>
      <c r="AL5837" s="4"/>
      <c r="AM5837" s="4"/>
      <c r="AN5837" s="4"/>
    </row>
    <row r="5838" spans="1:40" x14ac:dyDescent="0.2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90"/>
      <c r="AH5838" s="4"/>
      <c r="AI5838" s="4"/>
      <c r="AJ5838" s="90"/>
      <c r="AK5838" s="4"/>
      <c r="AL5838" s="4"/>
      <c r="AM5838" s="4"/>
      <c r="AN5838" s="4"/>
    </row>
    <row r="5839" spans="1:40" x14ac:dyDescent="0.2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90"/>
      <c r="AH5839" s="4"/>
      <c r="AI5839" s="4"/>
      <c r="AJ5839" s="90"/>
      <c r="AK5839" s="4"/>
      <c r="AL5839" s="4"/>
      <c r="AM5839" s="4"/>
      <c r="AN5839" s="4"/>
    </row>
    <row r="5840" spans="1:40" x14ac:dyDescent="0.2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90"/>
      <c r="AH5840" s="4"/>
      <c r="AI5840" s="4"/>
      <c r="AJ5840" s="90"/>
      <c r="AK5840" s="4"/>
      <c r="AL5840" s="4"/>
      <c r="AM5840" s="4"/>
      <c r="AN5840" s="4"/>
    </row>
    <row r="5841" spans="1:40" x14ac:dyDescent="0.2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90"/>
      <c r="AH5841" s="4"/>
      <c r="AI5841" s="4"/>
      <c r="AJ5841" s="90"/>
      <c r="AK5841" s="4"/>
      <c r="AL5841" s="4"/>
      <c r="AM5841" s="4"/>
      <c r="AN5841" s="4"/>
    </row>
    <row r="5842" spans="1:40" x14ac:dyDescent="0.2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90"/>
      <c r="AH5842" s="4"/>
      <c r="AI5842" s="4"/>
      <c r="AJ5842" s="90"/>
      <c r="AK5842" s="4"/>
      <c r="AL5842" s="4"/>
      <c r="AM5842" s="4"/>
      <c r="AN5842" s="4"/>
    </row>
    <row r="5843" spans="1:40" x14ac:dyDescent="0.2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90"/>
      <c r="AH5843" s="4"/>
      <c r="AI5843" s="4"/>
      <c r="AJ5843" s="90"/>
      <c r="AK5843" s="4"/>
      <c r="AL5843" s="4"/>
      <c r="AM5843" s="4"/>
      <c r="AN5843" s="4"/>
    </row>
    <row r="5844" spans="1:40" x14ac:dyDescent="0.2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90"/>
      <c r="AH5844" s="4"/>
      <c r="AI5844" s="4"/>
      <c r="AJ5844" s="90"/>
      <c r="AK5844" s="4"/>
      <c r="AL5844" s="4"/>
      <c r="AM5844" s="4"/>
      <c r="AN5844" s="4"/>
    </row>
    <row r="5845" spans="1:40" x14ac:dyDescent="0.2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90"/>
      <c r="AH5845" s="4"/>
      <c r="AI5845" s="4"/>
      <c r="AJ5845" s="90"/>
      <c r="AK5845" s="4"/>
      <c r="AL5845" s="4"/>
      <c r="AM5845" s="4"/>
      <c r="AN5845" s="4"/>
    </row>
    <row r="5846" spans="1:40" x14ac:dyDescent="0.2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90"/>
      <c r="AH5846" s="4"/>
      <c r="AI5846" s="4"/>
      <c r="AJ5846" s="90"/>
      <c r="AK5846" s="4"/>
      <c r="AL5846" s="4"/>
      <c r="AM5846" s="4"/>
      <c r="AN5846" s="4"/>
    </row>
    <row r="5847" spans="1:40" x14ac:dyDescent="0.2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90"/>
      <c r="AH5847" s="4"/>
      <c r="AI5847" s="4"/>
      <c r="AJ5847" s="90"/>
      <c r="AK5847" s="4"/>
      <c r="AL5847" s="4"/>
      <c r="AM5847" s="4"/>
      <c r="AN5847" s="4"/>
    </row>
    <row r="5848" spans="1:40" x14ac:dyDescent="0.2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90"/>
      <c r="AH5848" s="4"/>
      <c r="AI5848" s="4"/>
      <c r="AJ5848" s="90"/>
      <c r="AK5848" s="4"/>
      <c r="AL5848" s="4"/>
      <c r="AM5848" s="4"/>
      <c r="AN5848" s="4"/>
    </row>
    <row r="5849" spans="1:40" x14ac:dyDescent="0.2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90"/>
      <c r="AH5849" s="4"/>
      <c r="AI5849" s="4"/>
      <c r="AJ5849" s="90"/>
      <c r="AK5849" s="4"/>
      <c r="AL5849" s="4"/>
      <c r="AM5849" s="4"/>
      <c r="AN5849" s="4"/>
    </row>
    <row r="5850" spans="1:40" x14ac:dyDescent="0.2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90"/>
      <c r="AH5850" s="4"/>
      <c r="AI5850" s="4"/>
      <c r="AJ5850" s="90"/>
      <c r="AK5850" s="4"/>
      <c r="AL5850" s="4"/>
      <c r="AM5850" s="4"/>
      <c r="AN5850" s="4"/>
    </row>
    <row r="5851" spans="1:40" x14ac:dyDescent="0.2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90"/>
      <c r="AH5851" s="4"/>
      <c r="AI5851" s="4"/>
      <c r="AJ5851" s="90"/>
      <c r="AK5851" s="4"/>
      <c r="AL5851" s="4"/>
      <c r="AM5851" s="4"/>
      <c r="AN5851" s="4"/>
    </row>
    <row r="5852" spans="1:40" x14ac:dyDescent="0.2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90"/>
      <c r="AH5852" s="4"/>
      <c r="AI5852" s="4"/>
      <c r="AJ5852" s="90"/>
      <c r="AK5852" s="4"/>
      <c r="AL5852" s="4"/>
      <c r="AM5852" s="4"/>
      <c r="AN5852" s="4"/>
    </row>
    <row r="5853" spans="1:40" x14ac:dyDescent="0.2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90"/>
      <c r="AH5853" s="4"/>
      <c r="AI5853" s="4"/>
      <c r="AJ5853" s="90"/>
      <c r="AK5853" s="4"/>
      <c r="AL5853" s="4"/>
      <c r="AM5853" s="4"/>
      <c r="AN5853" s="4"/>
    </row>
    <row r="5854" spans="1:40" x14ac:dyDescent="0.2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90"/>
      <c r="AH5854" s="4"/>
      <c r="AI5854" s="4"/>
      <c r="AJ5854" s="90"/>
      <c r="AK5854" s="4"/>
      <c r="AL5854" s="4"/>
      <c r="AM5854" s="4"/>
      <c r="AN5854" s="4"/>
    </row>
    <row r="5855" spans="1:40" x14ac:dyDescent="0.2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90"/>
      <c r="AH5855" s="4"/>
      <c r="AI5855" s="4"/>
      <c r="AJ5855" s="90"/>
      <c r="AK5855" s="4"/>
      <c r="AL5855" s="4"/>
      <c r="AM5855" s="4"/>
      <c r="AN5855" s="4"/>
    </row>
    <row r="5856" spans="1:40" x14ac:dyDescent="0.2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90"/>
      <c r="AH5856" s="4"/>
      <c r="AI5856" s="4"/>
      <c r="AJ5856" s="90"/>
      <c r="AK5856" s="4"/>
      <c r="AL5856" s="4"/>
      <c r="AM5856" s="4"/>
      <c r="AN5856" s="4"/>
    </row>
    <row r="5857" spans="1:40" x14ac:dyDescent="0.2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90"/>
      <c r="AH5857" s="4"/>
      <c r="AI5857" s="4"/>
      <c r="AJ5857" s="90"/>
      <c r="AK5857" s="4"/>
      <c r="AL5857" s="4"/>
      <c r="AM5857" s="4"/>
      <c r="AN5857" s="4"/>
    </row>
    <row r="5858" spans="1:40" x14ac:dyDescent="0.2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90"/>
      <c r="AH5858" s="4"/>
      <c r="AI5858" s="4"/>
      <c r="AJ5858" s="90"/>
      <c r="AK5858" s="4"/>
      <c r="AL5858" s="4"/>
      <c r="AM5858" s="4"/>
      <c r="AN5858" s="4"/>
    </row>
    <row r="5859" spans="1:40" x14ac:dyDescent="0.2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  <c r="AG5859" s="90"/>
      <c r="AH5859" s="4"/>
      <c r="AI5859" s="4"/>
      <c r="AJ5859" s="90"/>
      <c r="AK5859" s="4"/>
      <c r="AL5859" s="4"/>
      <c r="AM5859" s="4"/>
      <c r="AN5859" s="4"/>
    </row>
    <row r="5860" spans="1:40" x14ac:dyDescent="0.2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  <c r="AG5860" s="90"/>
      <c r="AH5860" s="4"/>
      <c r="AI5860" s="4"/>
      <c r="AJ5860" s="90"/>
      <c r="AK5860" s="4"/>
      <c r="AL5860" s="4"/>
      <c r="AM5860" s="4"/>
      <c r="AN5860" s="4"/>
    </row>
    <row r="5861" spans="1:40" x14ac:dyDescent="0.2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  <c r="AG5861" s="90"/>
      <c r="AH5861" s="4"/>
      <c r="AI5861" s="4"/>
      <c r="AJ5861" s="90"/>
      <c r="AK5861" s="4"/>
      <c r="AL5861" s="4"/>
      <c r="AM5861" s="4"/>
      <c r="AN5861" s="4"/>
    </row>
    <row r="5862" spans="1:40" x14ac:dyDescent="0.2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  <c r="AG5862" s="90"/>
      <c r="AH5862" s="4"/>
      <c r="AI5862" s="4"/>
      <c r="AJ5862" s="90"/>
      <c r="AK5862" s="4"/>
      <c r="AL5862" s="4"/>
      <c r="AM5862" s="4"/>
      <c r="AN5862" s="4"/>
    </row>
    <row r="5863" spans="1:40" x14ac:dyDescent="0.2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  <c r="AG5863" s="90"/>
      <c r="AH5863" s="4"/>
      <c r="AI5863" s="4"/>
      <c r="AJ5863" s="90"/>
      <c r="AK5863" s="4"/>
      <c r="AL5863" s="4"/>
      <c r="AM5863" s="4"/>
      <c r="AN5863" s="4"/>
    </row>
    <row r="5864" spans="1:40" x14ac:dyDescent="0.2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  <c r="AG5864" s="90"/>
      <c r="AH5864" s="4"/>
      <c r="AI5864" s="4"/>
      <c r="AJ5864" s="90"/>
      <c r="AK5864" s="4"/>
      <c r="AL5864" s="4"/>
      <c r="AM5864" s="4"/>
      <c r="AN5864" s="4"/>
    </row>
    <row r="5865" spans="1:40" x14ac:dyDescent="0.2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  <c r="AG5865" s="90"/>
      <c r="AH5865" s="4"/>
      <c r="AI5865" s="4"/>
      <c r="AJ5865" s="90"/>
      <c r="AK5865" s="4"/>
      <c r="AL5865" s="4"/>
      <c r="AM5865" s="4"/>
      <c r="AN5865" s="4"/>
    </row>
    <row r="5866" spans="1:40" x14ac:dyDescent="0.2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  <c r="AG5866" s="90"/>
      <c r="AH5866" s="4"/>
      <c r="AI5866" s="4"/>
      <c r="AJ5866" s="90"/>
      <c r="AK5866" s="4"/>
      <c r="AL5866" s="4"/>
      <c r="AM5866" s="4"/>
      <c r="AN5866" s="4"/>
    </row>
    <row r="5867" spans="1:40" x14ac:dyDescent="0.2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  <c r="AG5867" s="90"/>
      <c r="AH5867" s="4"/>
      <c r="AI5867" s="4"/>
      <c r="AJ5867" s="90"/>
      <c r="AK5867" s="4"/>
      <c r="AL5867" s="4"/>
      <c r="AM5867" s="4"/>
      <c r="AN5867" s="4"/>
    </row>
    <row r="5868" spans="1:40" x14ac:dyDescent="0.2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  <c r="AG5868" s="90"/>
      <c r="AH5868" s="4"/>
      <c r="AI5868" s="4"/>
      <c r="AJ5868" s="90"/>
      <c r="AK5868" s="4"/>
      <c r="AL5868" s="4"/>
      <c r="AM5868" s="4"/>
      <c r="AN5868" s="4"/>
    </row>
    <row r="5869" spans="1:40" x14ac:dyDescent="0.2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  <c r="AG5869" s="90"/>
      <c r="AH5869" s="4"/>
      <c r="AI5869" s="4"/>
      <c r="AJ5869" s="90"/>
      <c r="AK5869" s="4"/>
      <c r="AL5869" s="4"/>
      <c r="AM5869" s="4"/>
      <c r="AN5869" s="4"/>
    </row>
    <row r="5870" spans="1:40" x14ac:dyDescent="0.2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  <c r="AG5870" s="90"/>
      <c r="AH5870" s="4"/>
      <c r="AI5870" s="4"/>
      <c r="AJ5870" s="90"/>
      <c r="AK5870" s="4"/>
      <c r="AL5870" s="4"/>
      <c r="AM5870" s="4"/>
      <c r="AN5870" s="4"/>
    </row>
    <row r="5871" spans="1:40" x14ac:dyDescent="0.2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  <c r="AG5871" s="90"/>
      <c r="AH5871" s="4"/>
      <c r="AI5871" s="4"/>
      <c r="AJ5871" s="90"/>
      <c r="AK5871" s="4"/>
      <c r="AL5871" s="4"/>
      <c r="AM5871" s="4"/>
      <c r="AN5871" s="4"/>
    </row>
    <row r="5872" spans="1:40" x14ac:dyDescent="0.2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  <c r="AG5872" s="90"/>
      <c r="AH5872" s="4"/>
      <c r="AI5872" s="4"/>
      <c r="AJ5872" s="90"/>
      <c r="AK5872" s="4"/>
      <c r="AL5872" s="4"/>
      <c r="AM5872" s="4"/>
      <c r="AN5872" s="4"/>
    </row>
    <row r="5873" spans="1:40" x14ac:dyDescent="0.2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  <c r="AG5873" s="90"/>
      <c r="AH5873" s="4"/>
      <c r="AI5873" s="4"/>
      <c r="AJ5873" s="90"/>
      <c r="AK5873" s="4"/>
      <c r="AL5873" s="4"/>
      <c r="AM5873" s="4"/>
      <c r="AN5873" s="4"/>
    </row>
    <row r="5874" spans="1:40" x14ac:dyDescent="0.2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  <c r="AG5874" s="90"/>
      <c r="AH5874" s="4"/>
      <c r="AI5874" s="4"/>
      <c r="AJ5874" s="90"/>
      <c r="AK5874" s="4"/>
      <c r="AL5874" s="4"/>
      <c r="AM5874" s="4"/>
      <c r="AN5874" s="4"/>
    </row>
    <row r="5875" spans="1:40" x14ac:dyDescent="0.2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  <c r="AG5875" s="90"/>
      <c r="AH5875" s="4"/>
      <c r="AI5875" s="4"/>
      <c r="AJ5875" s="90"/>
      <c r="AK5875" s="4"/>
      <c r="AL5875" s="4"/>
      <c r="AM5875" s="4"/>
      <c r="AN5875" s="4"/>
    </row>
    <row r="5876" spans="1:40" x14ac:dyDescent="0.2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  <c r="AG5876" s="90"/>
      <c r="AH5876" s="4"/>
      <c r="AI5876" s="4"/>
      <c r="AJ5876" s="90"/>
      <c r="AK5876" s="4"/>
      <c r="AL5876" s="4"/>
      <c r="AM5876" s="4"/>
      <c r="AN5876" s="4"/>
    </row>
    <row r="5877" spans="1:40" x14ac:dyDescent="0.2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  <c r="AG5877" s="90"/>
      <c r="AH5877" s="4"/>
      <c r="AI5877" s="4"/>
      <c r="AJ5877" s="90"/>
      <c r="AK5877" s="4"/>
      <c r="AL5877" s="4"/>
      <c r="AM5877" s="4"/>
      <c r="AN5877" s="4"/>
    </row>
    <row r="5878" spans="1:40" x14ac:dyDescent="0.2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  <c r="AG5878" s="90"/>
      <c r="AH5878" s="4"/>
      <c r="AI5878" s="4"/>
      <c r="AJ5878" s="90"/>
      <c r="AK5878" s="4"/>
      <c r="AL5878" s="4"/>
      <c r="AM5878" s="4"/>
      <c r="AN5878" s="4"/>
    </row>
    <row r="5879" spans="1:40" x14ac:dyDescent="0.2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  <c r="AG5879" s="90"/>
      <c r="AH5879" s="4"/>
      <c r="AI5879" s="4"/>
      <c r="AJ5879" s="90"/>
      <c r="AK5879" s="4"/>
      <c r="AL5879" s="4"/>
      <c r="AM5879" s="4"/>
      <c r="AN5879" s="4"/>
    </row>
    <row r="5880" spans="1:40" x14ac:dyDescent="0.2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  <c r="AG5880" s="90"/>
      <c r="AH5880" s="4"/>
      <c r="AI5880" s="4"/>
      <c r="AJ5880" s="90"/>
      <c r="AK5880" s="4"/>
      <c r="AL5880" s="4"/>
      <c r="AM5880" s="4"/>
      <c r="AN5880" s="4"/>
    </row>
    <row r="5881" spans="1:40" x14ac:dyDescent="0.2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  <c r="AG5881" s="90"/>
      <c r="AH5881" s="4"/>
      <c r="AI5881" s="4"/>
      <c r="AJ5881" s="90"/>
      <c r="AK5881" s="4"/>
      <c r="AL5881" s="4"/>
      <c r="AM5881" s="4"/>
      <c r="AN5881" s="4"/>
    </row>
    <row r="5882" spans="1:40" x14ac:dyDescent="0.2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  <c r="AG5882" s="90"/>
      <c r="AH5882" s="4"/>
      <c r="AI5882" s="4"/>
      <c r="AJ5882" s="90"/>
      <c r="AK5882" s="4"/>
      <c r="AL5882" s="4"/>
      <c r="AM5882" s="4"/>
      <c r="AN5882" s="4"/>
    </row>
    <row r="5883" spans="1:40" x14ac:dyDescent="0.2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  <c r="AG5883" s="90"/>
      <c r="AH5883" s="4"/>
      <c r="AI5883" s="4"/>
      <c r="AJ5883" s="90"/>
      <c r="AK5883" s="4"/>
      <c r="AL5883" s="4"/>
      <c r="AM5883" s="4"/>
      <c r="AN5883" s="4"/>
    </row>
    <row r="5884" spans="1:40" x14ac:dyDescent="0.2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  <c r="AG5884" s="90"/>
      <c r="AH5884" s="4"/>
      <c r="AI5884" s="4"/>
      <c r="AJ5884" s="90"/>
      <c r="AK5884" s="4"/>
      <c r="AL5884" s="4"/>
      <c r="AM5884" s="4"/>
      <c r="AN5884" s="4"/>
    </row>
    <row r="5885" spans="1:40" x14ac:dyDescent="0.2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  <c r="AG5885" s="90"/>
      <c r="AH5885" s="4"/>
      <c r="AI5885" s="4"/>
      <c r="AJ5885" s="90"/>
      <c r="AK5885" s="4"/>
      <c r="AL5885" s="4"/>
      <c r="AM5885" s="4"/>
      <c r="AN5885" s="4"/>
    </row>
    <row r="5886" spans="1:40" x14ac:dyDescent="0.2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  <c r="AG5886" s="90"/>
      <c r="AH5886" s="4"/>
      <c r="AI5886" s="4"/>
      <c r="AJ5886" s="90"/>
      <c r="AK5886" s="4"/>
      <c r="AL5886" s="4"/>
      <c r="AM5886" s="4"/>
      <c r="AN5886" s="4"/>
    </row>
    <row r="5887" spans="1:40" x14ac:dyDescent="0.2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  <c r="AG5887" s="90"/>
      <c r="AH5887" s="4"/>
      <c r="AI5887" s="4"/>
      <c r="AJ5887" s="90"/>
      <c r="AK5887" s="4"/>
      <c r="AL5887" s="4"/>
      <c r="AM5887" s="4"/>
      <c r="AN5887" s="4"/>
    </row>
    <row r="5888" spans="1:40" x14ac:dyDescent="0.2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  <c r="AG5888" s="90"/>
      <c r="AH5888" s="4"/>
      <c r="AI5888" s="4"/>
      <c r="AJ5888" s="90"/>
      <c r="AK5888" s="4"/>
      <c r="AL5888" s="4"/>
      <c r="AM5888" s="4"/>
      <c r="AN5888" s="4"/>
    </row>
    <row r="5889" spans="1:40" x14ac:dyDescent="0.2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  <c r="AG5889" s="90"/>
      <c r="AH5889" s="4"/>
      <c r="AI5889" s="4"/>
      <c r="AJ5889" s="90"/>
      <c r="AK5889" s="4"/>
      <c r="AL5889" s="4"/>
      <c r="AM5889" s="4"/>
      <c r="AN5889" s="4"/>
    </row>
    <row r="5890" spans="1:40" x14ac:dyDescent="0.2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  <c r="AG5890" s="90"/>
      <c r="AH5890" s="4"/>
      <c r="AI5890" s="4"/>
      <c r="AJ5890" s="90"/>
      <c r="AK5890" s="4"/>
      <c r="AL5890" s="4"/>
      <c r="AM5890" s="4"/>
      <c r="AN5890" s="4"/>
    </row>
    <row r="5891" spans="1:40" x14ac:dyDescent="0.2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  <c r="AG5891" s="90"/>
      <c r="AH5891" s="4"/>
      <c r="AI5891" s="4"/>
      <c r="AJ5891" s="90"/>
      <c r="AK5891" s="4"/>
      <c r="AL5891" s="4"/>
      <c r="AM5891" s="4"/>
      <c r="AN5891" s="4"/>
    </row>
    <row r="5892" spans="1:40" x14ac:dyDescent="0.2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  <c r="AG5892" s="90"/>
      <c r="AH5892" s="4"/>
      <c r="AI5892" s="4"/>
      <c r="AJ5892" s="90"/>
      <c r="AK5892" s="4"/>
      <c r="AL5892" s="4"/>
      <c r="AM5892" s="4"/>
      <c r="AN5892" s="4"/>
    </row>
    <row r="5893" spans="1:40" x14ac:dyDescent="0.2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  <c r="AG5893" s="90"/>
      <c r="AH5893" s="4"/>
      <c r="AI5893" s="4"/>
      <c r="AJ5893" s="90"/>
      <c r="AK5893" s="4"/>
      <c r="AL5893" s="4"/>
      <c r="AM5893" s="4"/>
      <c r="AN5893" s="4"/>
    </row>
    <row r="5894" spans="1:40" x14ac:dyDescent="0.2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  <c r="AG5894" s="90"/>
      <c r="AH5894" s="4"/>
      <c r="AI5894" s="4"/>
      <c r="AJ5894" s="90"/>
      <c r="AK5894" s="4"/>
      <c r="AL5894" s="4"/>
      <c r="AM5894" s="4"/>
      <c r="AN5894" s="4"/>
    </row>
    <row r="5895" spans="1:40" x14ac:dyDescent="0.2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  <c r="AG5895" s="90"/>
      <c r="AH5895" s="4"/>
      <c r="AI5895" s="4"/>
      <c r="AJ5895" s="90"/>
      <c r="AK5895" s="4"/>
      <c r="AL5895" s="4"/>
      <c r="AM5895" s="4"/>
      <c r="AN5895" s="4"/>
    </row>
    <row r="5896" spans="1:40" x14ac:dyDescent="0.2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  <c r="AG5896" s="90"/>
      <c r="AH5896" s="4"/>
      <c r="AI5896" s="4"/>
      <c r="AJ5896" s="90"/>
      <c r="AK5896" s="4"/>
      <c r="AL5896" s="4"/>
      <c r="AM5896" s="4"/>
      <c r="AN5896" s="4"/>
    </row>
    <row r="5897" spans="1:40" x14ac:dyDescent="0.2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  <c r="AG5897" s="90"/>
      <c r="AH5897" s="4"/>
      <c r="AI5897" s="4"/>
      <c r="AJ5897" s="90"/>
      <c r="AK5897" s="4"/>
      <c r="AL5897" s="4"/>
      <c r="AM5897" s="4"/>
      <c r="AN5897" s="4"/>
    </row>
    <row r="5898" spans="1:40" x14ac:dyDescent="0.2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  <c r="AG5898" s="90"/>
      <c r="AH5898" s="4"/>
      <c r="AI5898" s="4"/>
      <c r="AJ5898" s="90"/>
      <c r="AK5898" s="4"/>
      <c r="AL5898" s="4"/>
      <c r="AM5898" s="4"/>
      <c r="AN5898" s="4"/>
    </row>
    <row r="5899" spans="1:40" x14ac:dyDescent="0.2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  <c r="AG5899" s="90"/>
      <c r="AH5899" s="4"/>
      <c r="AI5899" s="4"/>
      <c r="AJ5899" s="90"/>
      <c r="AK5899" s="4"/>
      <c r="AL5899" s="4"/>
      <c r="AM5899" s="4"/>
      <c r="AN5899" s="4"/>
    </row>
    <row r="5900" spans="1:40" x14ac:dyDescent="0.2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  <c r="AG5900" s="90"/>
      <c r="AH5900" s="4"/>
      <c r="AI5900" s="4"/>
      <c r="AJ5900" s="90"/>
      <c r="AK5900" s="4"/>
      <c r="AL5900" s="4"/>
      <c r="AM5900" s="4"/>
      <c r="AN5900" s="4"/>
    </row>
    <row r="5901" spans="1:40" x14ac:dyDescent="0.2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  <c r="AG5901" s="90"/>
      <c r="AH5901" s="4"/>
      <c r="AI5901" s="4"/>
      <c r="AJ5901" s="90"/>
      <c r="AK5901" s="4"/>
      <c r="AL5901" s="4"/>
      <c r="AM5901" s="4"/>
      <c r="AN5901" s="4"/>
    </row>
    <row r="5902" spans="1:40" x14ac:dyDescent="0.2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  <c r="AG5902" s="90"/>
      <c r="AH5902" s="4"/>
      <c r="AI5902" s="4"/>
      <c r="AJ5902" s="90"/>
      <c r="AK5902" s="4"/>
      <c r="AL5902" s="4"/>
      <c r="AM5902" s="4"/>
      <c r="AN5902" s="4"/>
    </row>
    <row r="5903" spans="1:40" x14ac:dyDescent="0.2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  <c r="AG5903" s="90"/>
      <c r="AH5903" s="4"/>
      <c r="AI5903" s="4"/>
      <c r="AJ5903" s="90"/>
      <c r="AK5903" s="4"/>
      <c r="AL5903" s="4"/>
      <c r="AM5903" s="4"/>
      <c r="AN5903" s="4"/>
    </row>
    <row r="5904" spans="1:40" x14ac:dyDescent="0.2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  <c r="AG5904" s="90"/>
      <c r="AH5904" s="4"/>
      <c r="AI5904" s="4"/>
      <c r="AJ5904" s="90"/>
      <c r="AK5904" s="4"/>
      <c r="AL5904" s="4"/>
      <c r="AM5904" s="4"/>
      <c r="AN5904" s="4"/>
    </row>
    <row r="5905" spans="1:40" x14ac:dyDescent="0.2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  <c r="AG5905" s="90"/>
      <c r="AH5905" s="4"/>
      <c r="AI5905" s="4"/>
      <c r="AJ5905" s="90"/>
      <c r="AK5905" s="4"/>
      <c r="AL5905" s="4"/>
      <c r="AM5905" s="4"/>
      <c r="AN5905" s="4"/>
    </row>
    <row r="5906" spans="1:40" x14ac:dyDescent="0.2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  <c r="AG5906" s="90"/>
      <c r="AH5906" s="4"/>
      <c r="AI5906" s="4"/>
      <c r="AJ5906" s="90"/>
      <c r="AK5906" s="4"/>
      <c r="AL5906" s="4"/>
      <c r="AM5906" s="4"/>
      <c r="AN5906" s="4"/>
    </row>
    <row r="5907" spans="1:40" x14ac:dyDescent="0.2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  <c r="AG5907" s="90"/>
      <c r="AH5907" s="4"/>
      <c r="AI5907" s="4"/>
      <c r="AJ5907" s="90"/>
      <c r="AK5907" s="4"/>
      <c r="AL5907" s="4"/>
      <c r="AM5907" s="4"/>
      <c r="AN5907" s="4"/>
    </row>
    <row r="5908" spans="1:40" x14ac:dyDescent="0.2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  <c r="AG5908" s="90"/>
      <c r="AH5908" s="4"/>
      <c r="AI5908" s="4"/>
      <c r="AJ5908" s="90"/>
      <c r="AK5908" s="4"/>
      <c r="AL5908" s="4"/>
      <c r="AM5908" s="4"/>
      <c r="AN5908" s="4"/>
    </row>
    <row r="5909" spans="1:40" x14ac:dyDescent="0.2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  <c r="AG5909" s="90"/>
      <c r="AH5909" s="4"/>
      <c r="AI5909" s="4"/>
      <c r="AJ5909" s="90"/>
      <c r="AK5909" s="4"/>
      <c r="AL5909" s="4"/>
      <c r="AM5909" s="4"/>
      <c r="AN5909" s="4"/>
    </row>
    <row r="5910" spans="1:40" x14ac:dyDescent="0.2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  <c r="AG5910" s="90"/>
      <c r="AH5910" s="4"/>
      <c r="AI5910" s="4"/>
      <c r="AJ5910" s="90"/>
      <c r="AK5910" s="4"/>
      <c r="AL5910" s="4"/>
      <c r="AM5910" s="4"/>
      <c r="AN5910" s="4"/>
    </row>
    <row r="5911" spans="1:40" x14ac:dyDescent="0.2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  <c r="AG5911" s="90"/>
      <c r="AH5911" s="4"/>
      <c r="AI5911" s="4"/>
      <c r="AJ5911" s="90"/>
      <c r="AK5911" s="4"/>
      <c r="AL5911" s="4"/>
      <c r="AM5911" s="4"/>
      <c r="AN5911" s="4"/>
    </row>
    <row r="5912" spans="1:40" x14ac:dyDescent="0.2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  <c r="AG5912" s="90"/>
      <c r="AH5912" s="4"/>
      <c r="AI5912" s="4"/>
      <c r="AJ5912" s="90"/>
      <c r="AK5912" s="4"/>
      <c r="AL5912" s="4"/>
      <c r="AM5912" s="4"/>
      <c r="AN5912" s="4"/>
    </row>
    <row r="5913" spans="1:40" x14ac:dyDescent="0.2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  <c r="AG5913" s="90"/>
      <c r="AH5913" s="4"/>
      <c r="AI5913" s="4"/>
      <c r="AJ5913" s="90"/>
      <c r="AK5913" s="4"/>
      <c r="AL5913" s="4"/>
      <c r="AM5913" s="4"/>
      <c r="AN5913" s="4"/>
    </row>
    <row r="5914" spans="1:40" x14ac:dyDescent="0.2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  <c r="AG5914" s="90"/>
      <c r="AH5914" s="4"/>
      <c r="AI5914" s="4"/>
      <c r="AJ5914" s="90"/>
      <c r="AK5914" s="4"/>
      <c r="AL5914" s="4"/>
      <c r="AM5914" s="4"/>
      <c r="AN5914" s="4"/>
    </row>
    <row r="5915" spans="1:40" x14ac:dyDescent="0.2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  <c r="AG5915" s="90"/>
      <c r="AH5915" s="4"/>
      <c r="AI5915" s="4"/>
      <c r="AJ5915" s="90"/>
      <c r="AK5915" s="4"/>
      <c r="AL5915" s="4"/>
      <c r="AM5915" s="4"/>
      <c r="AN5915" s="4"/>
    </row>
    <row r="5916" spans="1:40" x14ac:dyDescent="0.2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  <c r="AG5916" s="90"/>
      <c r="AH5916" s="4"/>
      <c r="AI5916" s="4"/>
      <c r="AJ5916" s="90"/>
      <c r="AK5916" s="4"/>
      <c r="AL5916" s="4"/>
      <c r="AM5916" s="4"/>
      <c r="AN5916" s="4"/>
    </row>
    <row r="5917" spans="1:40" x14ac:dyDescent="0.2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  <c r="AG5917" s="90"/>
      <c r="AH5917" s="4"/>
      <c r="AI5917" s="4"/>
      <c r="AJ5917" s="90"/>
      <c r="AK5917" s="4"/>
      <c r="AL5917" s="4"/>
      <c r="AM5917" s="4"/>
      <c r="AN5917" s="4"/>
    </row>
    <row r="5918" spans="1:40" x14ac:dyDescent="0.2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  <c r="AG5918" s="90"/>
      <c r="AH5918" s="4"/>
      <c r="AI5918" s="4"/>
      <c r="AJ5918" s="90"/>
      <c r="AK5918" s="4"/>
      <c r="AL5918" s="4"/>
      <c r="AM5918" s="4"/>
      <c r="AN5918" s="4"/>
    </row>
    <row r="5919" spans="1:40" x14ac:dyDescent="0.2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  <c r="AG5919" s="90"/>
      <c r="AH5919" s="4"/>
      <c r="AI5919" s="4"/>
      <c r="AJ5919" s="90"/>
      <c r="AK5919" s="4"/>
      <c r="AL5919" s="4"/>
      <c r="AM5919" s="4"/>
      <c r="AN5919" s="4"/>
    </row>
    <row r="5920" spans="1:40" x14ac:dyDescent="0.2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  <c r="AG5920" s="90"/>
      <c r="AH5920" s="4"/>
      <c r="AI5920" s="4"/>
      <c r="AJ5920" s="90"/>
      <c r="AK5920" s="4"/>
      <c r="AL5920" s="4"/>
      <c r="AM5920" s="4"/>
      <c r="AN5920" s="4"/>
    </row>
    <row r="5921" spans="1:40" x14ac:dyDescent="0.2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  <c r="AG5921" s="90"/>
      <c r="AH5921" s="4"/>
      <c r="AI5921" s="4"/>
      <c r="AJ5921" s="90"/>
      <c r="AK5921" s="4"/>
      <c r="AL5921" s="4"/>
      <c r="AM5921" s="4"/>
      <c r="AN5921" s="4"/>
    </row>
    <row r="5922" spans="1:40" x14ac:dyDescent="0.2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  <c r="AG5922" s="90"/>
      <c r="AH5922" s="4"/>
      <c r="AI5922" s="4"/>
      <c r="AJ5922" s="90"/>
      <c r="AK5922" s="4"/>
      <c r="AL5922" s="4"/>
      <c r="AM5922" s="4"/>
      <c r="AN5922" s="4"/>
    </row>
    <row r="5923" spans="1:40" x14ac:dyDescent="0.2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  <c r="AG5923" s="90"/>
      <c r="AH5923" s="4"/>
      <c r="AI5923" s="4"/>
      <c r="AJ5923" s="90"/>
      <c r="AK5923" s="4"/>
      <c r="AL5923" s="4"/>
      <c r="AM5923" s="4"/>
      <c r="AN5923" s="4"/>
    </row>
    <row r="5924" spans="1:40" x14ac:dyDescent="0.2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  <c r="AG5924" s="90"/>
      <c r="AH5924" s="4"/>
      <c r="AI5924" s="4"/>
      <c r="AJ5924" s="90"/>
      <c r="AK5924" s="4"/>
      <c r="AL5924" s="4"/>
      <c r="AM5924" s="4"/>
      <c r="AN5924" s="4"/>
    </row>
    <row r="5925" spans="1:40" x14ac:dyDescent="0.2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  <c r="AG5925" s="90"/>
      <c r="AH5925" s="4"/>
      <c r="AI5925" s="4"/>
      <c r="AJ5925" s="90"/>
      <c r="AK5925" s="4"/>
      <c r="AL5925" s="4"/>
      <c r="AM5925" s="4"/>
      <c r="AN5925" s="4"/>
    </row>
    <row r="5926" spans="1:40" x14ac:dyDescent="0.2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  <c r="AG5926" s="90"/>
      <c r="AH5926" s="4"/>
      <c r="AI5926" s="4"/>
      <c r="AJ5926" s="90"/>
      <c r="AK5926" s="4"/>
      <c r="AL5926" s="4"/>
      <c r="AM5926" s="4"/>
      <c r="AN5926" s="4"/>
    </row>
    <row r="5927" spans="1:40" x14ac:dyDescent="0.2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  <c r="AG5927" s="90"/>
      <c r="AH5927" s="4"/>
      <c r="AI5927" s="4"/>
      <c r="AJ5927" s="90"/>
      <c r="AK5927" s="4"/>
      <c r="AL5927" s="4"/>
      <c r="AM5927" s="4"/>
      <c r="AN5927" s="4"/>
    </row>
    <row r="5928" spans="1:40" x14ac:dyDescent="0.2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  <c r="AG5928" s="90"/>
      <c r="AH5928" s="4"/>
      <c r="AI5928" s="4"/>
      <c r="AJ5928" s="90"/>
      <c r="AK5928" s="4"/>
      <c r="AL5928" s="4"/>
      <c r="AM5928" s="4"/>
      <c r="AN5928" s="4"/>
    </row>
    <row r="5929" spans="1:40" x14ac:dyDescent="0.2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  <c r="AG5929" s="90"/>
      <c r="AH5929" s="4"/>
      <c r="AI5929" s="4"/>
      <c r="AJ5929" s="90"/>
      <c r="AK5929" s="4"/>
      <c r="AL5929" s="4"/>
      <c r="AM5929" s="4"/>
      <c r="AN5929" s="4"/>
    </row>
    <row r="5930" spans="1:40" x14ac:dyDescent="0.2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  <c r="AG5930" s="90"/>
      <c r="AH5930" s="4"/>
      <c r="AI5930" s="4"/>
      <c r="AJ5930" s="90"/>
      <c r="AK5930" s="4"/>
      <c r="AL5930" s="4"/>
      <c r="AM5930" s="4"/>
      <c r="AN5930" s="4"/>
    </row>
    <row r="5931" spans="1:40" x14ac:dyDescent="0.2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  <c r="AG5931" s="90"/>
      <c r="AH5931" s="4"/>
      <c r="AI5931" s="4"/>
      <c r="AJ5931" s="90"/>
      <c r="AK5931" s="4"/>
      <c r="AL5931" s="4"/>
      <c r="AM5931" s="4"/>
      <c r="AN5931" s="4"/>
    </row>
    <row r="5932" spans="1:40" x14ac:dyDescent="0.2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  <c r="AG5932" s="90"/>
      <c r="AH5932" s="4"/>
      <c r="AI5932" s="4"/>
      <c r="AJ5932" s="90"/>
      <c r="AK5932" s="4"/>
      <c r="AL5932" s="4"/>
      <c r="AM5932" s="4"/>
      <c r="AN5932" s="4"/>
    </row>
    <row r="5933" spans="1:40" x14ac:dyDescent="0.2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  <c r="AG5933" s="90"/>
      <c r="AH5933" s="4"/>
      <c r="AI5933" s="4"/>
      <c r="AJ5933" s="90"/>
      <c r="AK5933" s="4"/>
      <c r="AL5933" s="4"/>
      <c r="AM5933" s="4"/>
      <c r="AN5933" s="4"/>
    </row>
    <row r="5934" spans="1:40" x14ac:dyDescent="0.2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  <c r="AG5934" s="90"/>
      <c r="AH5934" s="4"/>
      <c r="AI5934" s="4"/>
      <c r="AJ5934" s="90"/>
      <c r="AK5934" s="4"/>
      <c r="AL5934" s="4"/>
      <c r="AM5934" s="4"/>
      <c r="AN5934" s="4"/>
    </row>
    <row r="5935" spans="1:40" x14ac:dyDescent="0.2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  <c r="AG5935" s="90"/>
      <c r="AH5935" s="4"/>
      <c r="AI5935" s="4"/>
      <c r="AJ5935" s="90"/>
      <c r="AK5935" s="4"/>
      <c r="AL5935" s="4"/>
      <c r="AM5935" s="4"/>
      <c r="AN5935" s="4"/>
    </row>
    <row r="5936" spans="1:40" x14ac:dyDescent="0.2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  <c r="AG5936" s="90"/>
      <c r="AH5936" s="4"/>
      <c r="AI5936" s="4"/>
      <c r="AJ5936" s="90"/>
      <c r="AK5936" s="4"/>
      <c r="AL5936" s="4"/>
      <c r="AM5936" s="4"/>
      <c r="AN5936" s="4"/>
    </row>
    <row r="5937" spans="1:40" x14ac:dyDescent="0.2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  <c r="AG5937" s="90"/>
      <c r="AH5937" s="4"/>
      <c r="AI5937" s="4"/>
      <c r="AJ5937" s="90"/>
      <c r="AK5937" s="4"/>
      <c r="AL5937" s="4"/>
      <c r="AM5937" s="4"/>
      <c r="AN5937" s="4"/>
    </row>
    <row r="5938" spans="1:40" x14ac:dyDescent="0.2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  <c r="AG5938" s="90"/>
      <c r="AH5938" s="4"/>
      <c r="AI5938" s="4"/>
      <c r="AJ5938" s="90"/>
      <c r="AK5938" s="4"/>
      <c r="AL5938" s="4"/>
      <c r="AM5938" s="4"/>
      <c r="AN5938" s="4"/>
    </row>
    <row r="5939" spans="1:40" x14ac:dyDescent="0.2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  <c r="AG5939" s="90"/>
      <c r="AH5939" s="4"/>
      <c r="AI5939" s="4"/>
      <c r="AJ5939" s="90"/>
      <c r="AK5939" s="4"/>
      <c r="AL5939" s="4"/>
      <c r="AM5939" s="4"/>
      <c r="AN5939" s="4"/>
    </row>
    <row r="5940" spans="1:40" x14ac:dyDescent="0.2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  <c r="AG5940" s="90"/>
      <c r="AH5940" s="4"/>
      <c r="AI5940" s="4"/>
      <c r="AJ5940" s="90"/>
      <c r="AK5940" s="4"/>
      <c r="AL5940" s="4"/>
      <c r="AM5940" s="4"/>
      <c r="AN5940" s="4"/>
    </row>
    <row r="5941" spans="1:40" x14ac:dyDescent="0.2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  <c r="AG5941" s="90"/>
      <c r="AH5941" s="4"/>
      <c r="AI5941" s="4"/>
      <c r="AJ5941" s="90"/>
      <c r="AK5941" s="4"/>
      <c r="AL5941" s="4"/>
      <c r="AM5941" s="4"/>
      <c r="AN5941" s="4"/>
    </row>
    <row r="5942" spans="1:40" x14ac:dyDescent="0.2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  <c r="AG5942" s="90"/>
      <c r="AH5942" s="4"/>
      <c r="AI5942" s="4"/>
      <c r="AJ5942" s="90"/>
      <c r="AK5942" s="4"/>
      <c r="AL5942" s="4"/>
      <c r="AM5942" s="4"/>
      <c r="AN5942" s="4"/>
    </row>
    <row r="5943" spans="1:40" x14ac:dyDescent="0.2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  <c r="AG5943" s="90"/>
      <c r="AH5943" s="4"/>
      <c r="AI5943" s="4"/>
      <c r="AJ5943" s="90"/>
      <c r="AK5943" s="4"/>
      <c r="AL5943" s="4"/>
      <c r="AM5943" s="4"/>
      <c r="AN5943" s="4"/>
    </row>
    <row r="5944" spans="1:40" x14ac:dyDescent="0.2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  <c r="AG5944" s="90"/>
      <c r="AH5944" s="4"/>
      <c r="AI5944" s="4"/>
      <c r="AJ5944" s="90"/>
      <c r="AK5944" s="4"/>
      <c r="AL5944" s="4"/>
      <c r="AM5944" s="4"/>
      <c r="AN5944" s="4"/>
    </row>
    <row r="5945" spans="1:40" x14ac:dyDescent="0.2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  <c r="AG5945" s="90"/>
      <c r="AH5945" s="4"/>
      <c r="AI5945" s="4"/>
      <c r="AJ5945" s="90"/>
      <c r="AK5945" s="4"/>
      <c r="AL5945" s="4"/>
      <c r="AM5945" s="4"/>
      <c r="AN5945" s="4"/>
    </row>
    <row r="5946" spans="1:40" x14ac:dyDescent="0.2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  <c r="AG5946" s="90"/>
      <c r="AH5946" s="4"/>
      <c r="AI5946" s="4"/>
      <c r="AJ5946" s="90"/>
      <c r="AK5946" s="4"/>
      <c r="AL5946" s="4"/>
      <c r="AM5946" s="4"/>
      <c r="AN5946" s="4"/>
    </row>
    <row r="5947" spans="1:40" x14ac:dyDescent="0.2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  <c r="AG5947" s="90"/>
      <c r="AH5947" s="4"/>
      <c r="AI5947" s="4"/>
      <c r="AJ5947" s="90"/>
      <c r="AK5947" s="4"/>
      <c r="AL5947" s="4"/>
      <c r="AM5947" s="4"/>
      <c r="AN5947" s="4"/>
    </row>
    <row r="5948" spans="1:40" x14ac:dyDescent="0.2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  <c r="AG5948" s="90"/>
      <c r="AH5948" s="4"/>
      <c r="AI5948" s="4"/>
      <c r="AJ5948" s="90"/>
      <c r="AK5948" s="4"/>
      <c r="AL5948" s="4"/>
      <c r="AM5948" s="4"/>
      <c r="AN5948" s="4"/>
    </row>
    <row r="5949" spans="1:40" x14ac:dyDescent="0.2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  <c r="AG5949" s="90"/>
      <c r="AH5949" s="4"/>
      <c r="AI5949" s="4"/>
      <c r="AJ5949" s="90"/>
      <c r="AK5949" s="4"/>
      <c r="AL5949" s="4"/>
      <c r="AM5949" s="4"/>
      <c r="AN5949" s="4"/>
    </row>
    <row r="5950" spans="1:40" x14ac:dyDescent="0.2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  <c r="AG5950" s="90"/>
      <c r="AH5950" s="4"/>
      <c r="AI5950" s="4"/>
      <c r="AJ5950" s="90"/>
      <c r="AK5950" s="4"/>
      <c r="AL5950" s="4"/>
      <c r="AM5950" s="4"/>
      <c r="AN5950" s="4"/>
    </row>
    <row r="5951" spans="1:40" x14ac:dyDescent="0.2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  <c r="AG5951" s="90"/>
      <c r="AH5951" s="4"/>
      <c r="AI5951" s="4"/>
      <c r="AJ5951" s="90"/>
      <c r="AK5951" s="4"/>
      <c r="AL5951" s="4"/>
      <c r="AM5951" s="4"/>
      <c r="AN5951" s="4"/>
    </row>
    <row r="5952" spans="1:40" x14ac:dyDescent="0.2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  <c r="AG5952" s="90"/>
      <c r="AH5952" s="4"/>
      <c r="AI5952" s="4"/>
      <c r="AJ5952" s="90"/>
      <c r="AK5952" s="4"/>
      <c r="AL5952" s="4"/>
      <c r="AM5952" s="4"/>
      <c r="AN5952" s="4"/>
    </row>
    <row r="5953" spans="1:40" x14ac:dyDescent="0.2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  <c r="AG5953" s="90"/>
      <c r="AH5953" s="4"/>
      <c r="AI5953" s="4"/>
      <c r="AJ5953" s="90"/>
      <c r="AK5953" s="4"/>
      <c r="AL5953" s="4"/>
      <c r="AM5953" s="4"/>
      <c r="AN5953" s="4"/>
    </row>
    <row r="5954" spans="1:40" x14ac:dyDescent="0.2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  <c r="AG5954" s="90"/>
      <c r="AH5954" s="4"/>
      <c r="AI5954" s="4"/>
      <c r="AJ5954" s="90"/>
      <c r="AK5954" s="4"/>
      <c r="AL5954" s="4"/>
      <c r="AM5954" s="4"/>
      <c r="AN5954" s="4"/>
    </row>
    <row r="5955" spans="1:40" x14ac:dyDescent="0.2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  <c r="AG5955" s="90"/>
      <c r="AH5955" s="4"/>
      <c r="AI5955" s="4"/>
      <c r="AJ5955" s="90"/>
      <c r="AK5955" s="4"/>
      <c r="AL5955" s="4"/>
      <c r="AM5955" s="4"/>
      <c r="AN5955" s="4"/>
    </row>
    <row r="5956" spans="1:40" x14ac:dyDescent="0.2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  <c r="AG5956" s="90"/>
      <c r="AH5956" s="4"/>
      <c r="AI5956" s="4"/>
      <c r="AJ5956" s="90"/>
      <c r="AK5956" s="4"/>
      <c r="AL5956" s="4"/>
      <c r="AM5956" s="4"/>
      <c r="AN5956" s="4"/>
    </row>
    <row r="5957" spans="1:40" x14ac:dyDescent="0.2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  <c r="AG5957" s="90"/>
      <c r="AH5957" s="4"/>
      <c r="AI5957" s="4"/>
      <c r="AJ5957" s="90"/>
      <c r="AK5957" s="4"/>
      <c r="AL5957" s="4"/>
      <c r="AM5957" s="4"/>
      <c r="AN5957" s="4"/>
    </row>
    <row r="5958" spans="1:40" x14ac:dyDescent="0.2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  <c r="AG5958" s="90"/>
      <c r="AH5958" s="4"/>
      <c r="AI5958" s="4"/>
      <c r="AJ5958" s="90"/>
      <c r="AK5958" s="4"/>
      <c r="AL5958" s="4"/>
      <c r="AM5958" s="4"/>
      <c r="AN5958" s="4"/>
    </row>
    <row r="5959" spans="1:40" x14ac:dyDescent="0.2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  <c r="AG5959" s="90"/>
      <c r="AH5959" s="4"/>
      <c r="AI5959" s="4"/>
      <c r="AJ5959" s="90"/>
      <c r="AK5959" s="4"/>
      <c r="AL5959" s="4"/>
      <c r="AM5959" s="4"/>
      <c r="AN5959" s="4"/>
    </row>
    <row r="5960" spans="1:40" x14ac:dyDescent="0.2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  <c r="AG5960" s="90"/>
      <c r="AH5960" s="4"/>
      <c r="AI5960" s="4"/>
      <c r="AJ5960" s="90"/>
      <c r="AK5960" s="4"/>
      <c r="AL5960" s="4"/>
      <c r="AM5960" s="4"/>
      <c r="AN5960" s="4"/>
    </row>
    <row r="5961" spans="1:40" x14ac:dyDescent="0.2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  <c r="AG5961" s="90"/>
      <c r="AH5961" s="4"/>
      <c r="AI5961" s="4"/>
      <c r="AJ5961" s="90"/>
      <c r="AK5961" s="4"/>
      <c r="AL5961" s="4"/>
      <c r="AM5961" s="4"/>
      <c r="AN5961" s="4"/>
    </row>
    <row r="5962" spans="1:40" x14ac:dyDescent="0.2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  <c r="AG5962" s="90"/>
      <c r="AH5962" s="4"/>
      <c r="AI5962" s="4"/>
      <c r="AJ5962" s="90"/>
      <c r="AK5962" s="4"/>
      <c r="AL5962" s="4"/>
      <c r="AM5962" s="4"/>
      <c r="AN5962" s="4"/>
    </row>
    <row r="5963" spans="1:40" x14ac:dyDescent="0.2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  <c r="AG5963" s="90"/>
      <c r="AH5963" s="4"/>
      <c r="AI5963" s="4"/>
      <c r="AJ5963" s="90"/>
      <c r="AK5963" s="4"/>
      <c r="AL5963" s="4"/>
      <c r="AM5963" s="4"/>
      <c r="AN5963" s="4"/>
    </row>
    <row r="5964" spans="1:40" x14ac:dyDescent="0.2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  <c r="AG5964" s="90"/>
      <c r="AH5964" s="4"/>
      <c r="AI5964" s="4"/>
      <c r="AJ5964" s="90"/>
      <c r="AK5964" s="4"/>
      <c r="AL5964" s="4"/>
      <c r="AM5964" s="4"/>
      <c r="AN5964" s="4"/>
    </row>
    <row r="5965" spans="1:40" x14ac:dyDescent="0.2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  <c r="AG5965" s="90"/>
      <c r="AH5965" s="4"/>
      <c r="AI5965" s="4"/>
      <c r="AJ5965" s="90"/>
      <c r="AK5965" s="4"/>
      <c r="AL5965" s="4"/>
      <c r="AM5965" s="4"/>
      <c r="AN5965" s="4"/>
    </row>
    <row r="5966" spans="1:40" x14ac:dyDescent="0.2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  <c r="AG5966" s="90"/>
      <c r="AH5966" s="4"/>
      <c r="AI5966" s="4"/>
      <c r="AJ5966" s="90"/>
      <c r="AK5966" s="4"/>
      <c r="AL5966" s="4"/>
      <c r="AM5966" s="4"/>
      <c r="AN5966" s="4"/>
    </row>
    <row r="5967" spans="1:40" x14ac:dyDescent="0.2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  <c r="AG5967" s="90"/>
      <c r="AH5967" s="4"/>
      <c r="AI5967" s="4"/>
      <c r="AJ5967" s="90"/>
      <c r="AK5967" s="4"/>
      <c r="AL5967" s="4"/>
      <c r="AM5967" s="4"/>
      <c r="AN5967" s="4"/>
    </row>
    <row r="5968" spans="1:40" x14ac:dyDescent="0.2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  <c r="AG5968" s="90"/>
      <c r="AH5968" s="4"/>
      <c r="AI5968" s="4"/>
      <c r="AJ5968" s="90"/>
      <c r="AK5968" s="4"/>
      <c r="AL5968" s="4"/>
      <c r="AM5968" s="4"/>
      <c r="AN5968" s="4"/>
    </row>
    <row r="5969" spans="1:40" x14ac:dyDescent="0.2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  <c r="AG5969" s="90"/>
      <c r="AH5969" s="4"/>
      <c r="AI5969" s="4"/>
      <c r="AJ5969" s="90"/>
      <c r="AK5969" s="4"/>
      <c r="AL5969" s="4"/>
      <c r="AM5969" s="4"/>
      <c r="AN5969" s="4"/>
    </row>
    <row r="5970" spans="1:40" x14ac:dyDescent="0.2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  <c r="AG5970" s="90"/>
      <c r="AH5970" s="4"/>
      <c r="AI5970" s="4"/>
      <c r="AJ5970" s="90"/>
      <c r="AK5970" s="4"/>
      <c r="AL5970" s="4"/>
      <c r="AM5970" s="4"/>
      <c r="AN5970" s="4"/>
    </row>
    <row r="5971" spans="1:40" x14ac:dyDescent="0.2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  <c r="AG5971" s="90"/>
      <c r="AH5971" s="4"/>
      <c r="AI5971" s="4"/>
      <c r="AJ5971" s="90"/>
      <c r="AK5971" s="4"/>
      <c r="AL5971" s="4"/>
      <c r="AM5971" s="4"/>
      <c r="AN5971" s="4"/>
    </row>
    <row r="5972" spans="1:40" x14ac:dyDescent="0.2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  <c r="AG5972" s="90"/>
      <c r="AH5972" s="4"/>
      <c r="AI5972" s="4"/>
      <c r="AJ5972" s="90"/>
      <c r="AK5972" s="4"/>
      <c r="AL5972" s="4"/>
      <c r="AM5972" s="4"/>
      <c r="AN5972" s="4"/>
    </row>
    <row r="5973" spans="1:40" x14ac:dyDescent="0.2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  <c r="AG5973" s="90"/>
      <c r="AH5973" s="4"/>
      <c r="AI5973" s="4"/>
      <c r="AJ5973" s="90"/>
      <c r="AK5973" s="4"/>
      <c r="AL5973" s="4"/>
      <c r="AM5973" s="4"/>
      <c r="AN5973" s="4"/>
    </row>
    <row r="5974" spans="1:40" x14ac:dyDescent="0.2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  <c r="AG5974" s="90"/>
      <c r="AH5974" s="4"/>
      <c r="AI5974" s="4"/>
      <c r="AJ5974" s="90"/>
      <c r="AK5974" s="4"/>
      <c r="AL5974" s="4"/>
      <c r="AM5974" s="4"/>
      <c r="AN5974" s="4"/>
    </row>
    <row r="5975" spans="1:40" x14ac:dyDescent="0.2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  <c r="AG5975" s="90"/>
      <c r="AH5975" s="4"/>
      <c r="AI5975" s="4"/>
      <c r="AJ5975" s="90"/>
      <c r="AK5975" s="4"/>
      <c r="AL5975" s="4"/>
      <c r="AM5975" s="4"/>
      <c r="AN5975" s="4"/>
    </row>
    <row r="5976" spans="1:40" x14ac:dyDescent="0.2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  <c r="AG5976" s="90"/>
      <c r="AH5976" s="4"/>
      <c r="AI5976" s="4"/>
      <c r="AJ5976" s="90"/>
      <c r="AK5976" s="4"/>
      <c r="AL5976" s="4"/>
      <c r="AM5976" s="4"/>
      <c r="AN5976" s="4"/>
    </row>
    <row r="5977" spans="1:40" x14ac:dyDescent="0.2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  <c r="AG5977" s="90"/>
      <c r="AH5977" s="4"/>
      <c r="AI5977" s="4"/>
      <c r="AJ5977" s="90"/>
      <c r="AK5977" s="4"/>
      <c r="AL5977" s="4"/>
      <c r="AM5977" s="4"/>
      <c r="AN5977" s="4"/>
    </row>
    <row r="5978" spans="1:40" x14ac:dyDescent="0.2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  <c r="AG5978" s="90"/>
      <c r="AH5978" s="4"/>
      <c r="AI5978" s="4"/>
      <c r="AJ5978" s="90"/>
      <c r="AK5978" s="4"/>
      <c r="AL5978" s="4"/>
      <c r="AM5978" s="4"/>
      <c r="AN5978" s="4"/>
    </row>
    <row r="5979" spans="1:40" x14ac:dyDescent="0.2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  <c r="AG5979" s="90"/>
      <c r="AH5979" s="4"/>
      <c r="AI5979" s="4"/>
      <c r="AJ5979" s="90"/>
      <c r="AK5979" s="4"/>
      <c r="AL5979" s="4"/>
      <c r="AM5979" s="4"/>
      <c r="AN5979" s="4"/>
    </row>
    <row r="5980" spans="1:40" x14ac:dyDescent="0.2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  <c r="AG5980" s="90"/>
      <c r="AH5980" s="4"/>
      <c r="AI5980" s="4"/>
      <c r="AJ5980" s="90"/>
      <c r="AK5980" s="4"/>
      <c r="AL5980" s="4"/>
      <c r="AM5980" s="4"/>
      <c r="AN5980" s="4"/>
    </row>
    <row r="5981" spans="1:40" x14ac:dyDescent="0.2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  <c r="AG5981" s="90"/>
      <c r="AH5981" s="4"/>
      <c r="AI5981" s="4"/>
      <c r="AJ5981" s="90"/>
      <c r="AK5981" s="4"/>
      <c r="AL5981" s="4"/>
      <c r="AM5981" s="4"/>
      <c r="AN5981" s="4"/>
    </row>
    <row r="5982" spans="1:40" x14ac:dyDescent="0.2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  <c r="AG5982" s="90"/>
      <c r="AH5982" s="4"/>
      <c r="AI5982" s="4"/>
      <c r="AJ5982" s="90"/>
      <c r="AK5982" s="4"/>
      <c r="AL5982" s="4"/>
      <c r="AM5982" s="4"/>
      <c r="AN5982" s="4"/>
    </row>
    <row r="5983" spans="1:40" x14ac:dyDescent="0.2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  <c r="AG5983" s="90"/>
      <c r="AH5983" s="4"/>
      <c r="AI5983" s="4"/>
      <c r="AJ5983" s="90"/>
      <c r="AK5983" s="4"/>
      <c r="AL5983" s="4"/>
      <c r="AM5983" s="4"/>
      <c r="AN5983" s="4"/>
    </row>
    <row r="5984" spans="1:40" x14ac:dyDescent="0.2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  <c r="AG5984" s="90"/>
      <c r="AH5984" s="4"/>
      <c r="AI5984" s="4"/>
      <c r="AJ5984" s="90"/>
      <c r="AK5984" s="4"/>
      <c r="AL5984" s="4"/>
      <c r="AM5984" s="4"/>
      <c r="AN5984" s="4"/>
    </row>
    <row r="5985" spans="1:40" x14ac:dyDescent="0.2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  <c r="AG5985" s="90"/>
      <c r="AH5985" s="4"/>
      <c r="AI5985" s="4"/>
      <c r="AJ5985" s="90"/>
      <c r="AK5985" s="4"/>
      <c r="AL5985" s="4"/>
      <c r="AM5985" s="4"/>
      <c r="AN5985" s="4"/>
    </row>
    <row r="5986" spans="1:40" x14ac:dyDescent="0.2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  <c r="AG5986" s="90"/>
      <c r="AH5986" s="4"/>
      <c r="AI5986" s="4"/>
      <c r="AJ5986" s="90"/>
      <c r="AK5986" s="4"/>
      <c r="AL5986" s="4"/>
      <c r="AM5986" s="4"/>
      <c r="AN5986" s="4"/>
    </row>
    <row r="5987" spans="1:40" x14ac:dyDescent="0.2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  <c r="AG5987" s="90"/>
      <c r="AH5987" s="4"/>
      <c r="AI5987" s="4"/>
      <c r="AJ5987" s="90"/>
      <c r="AK5987" s="4"/>
      <c r="AL5987" s="4"/>
      <c r="AM5987" s="4"/>
      <c r="AN5987" s="4"/>
    </row>
    <row r="5988" spans="1:40" x14ac:dyDescent="0.2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  <c r="AG5988" s="90"/>
      <c r="AH5988" s="4"/>
      <c r="AI5988" s="4"/>
      <c r="AJ5988" s="90"/>
      <c r="AK5988" s="4"/>
      <c r="AL5988" s="4"/>
      <c r="AM5988" s="4"/>
      <c r="AN5988" s="4"/>
    </row>
    <row r="5989" spans="1:40" x14ac:dyDescent="0.2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  <c r="AG5989" s="90"/>
      <c r="AH5989" s="4"/>
      <c r="AI5989" s="4"/>
      <c r="AJ5989" s="90"/>
      <c r="AK5989" s="4"/>
      <c r="AL5989" s="4"/>
      <c r="AM5989" s="4"/>
      <c r="AN5989" s="4"/>
    </row>
    <row r="5990" spans="1:40" x14ac:dyDescent="0.2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  <c r="AG5990" s="90"/>
      <c r="AH5990" s="4"/>
      <c r="AI5990" s="4"/>
      <c r="AJ5990" s="90"/>
      <c r="AK5990" s="4"/>
      <c r="AL5990" s="4"/>
      <c r="AM5990" s="4"/>
      <c r="AN5990" s="4"/>
    </row>
    <row r="5991" spans="1:40" x14ac:dyDescent="0.2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  <c r="AG5991" s="90"/>
      <c r="AH5991" s="4"/>
      <c r="AI5991" s="4"/>
      <c r="AJ5991" s="90"/>
      <c r="AK5991" s="4"/>
      <c r="AL5991" s="4"/>
      <c r="AM5991" s="4"/>
      <c r="AN5991" s="4"/>
    </row>
    <row r="5992" spans="1:40" x14ac:dyDescent="0.2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  <c r="AG5992" s="90"/>
      <c r="AH5992" s="4"/>
      <c r="AI5992" s="4"/>
      <c r="AJ5992" s="90"/>
      <c r="AK5992" s="4"/>
      <c r="AL5992" s="4"/>
      <c r="AM5992" s="4"/>
      <c r="AN5992" s="4"/>
    </row>
    <row r="5993" spans="1:40" x14ac:dyDescent="0.2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  <c r="AG5993" s="90"/>
      <c r="AH5993" s="4"/>
      <c r="AI5993" s="4"/>
      <c r="AJ5993" s="90"/>
      <c r="AK5993" s="4"/>
      <c r="AL5993" s="4"/>
      <c r="AM5993" s="4"/>
      <c r="AN5993" s="4"/>
    </row>
    <row r="5994" spans="1:40" x14ac:dyDescent="0.2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  <c r="AG5994" s="90"/>
      <c r="AH5994" s="4"/>
      <c r="AI5994" s="4"/>
      <c r="AJ5994" s="90"/>
      <c r="AK5994" s="4"/>
      <c r="AL5994" s="4"/>
      <c r="AM5994" s="4"/>
      <c r="AN5994" s="4"/>
    </row>
    <row r="5995" spans="1:40" x14ac:dyDescent="0.2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  <c r="AG5995" s="90"/>
      <c r="AH5995" s="4"/>
      <c r="AI5995" s="4"/>
      <c r="AJ5995" s="90"/>
      <c r="AK5995" s="4"/>
      <c r="AL5995" s="4"/>
      <c r="AM5995" s="4"/>
      <c r="AN5995" s="4"/>
    </row>
    <row r="5996" spans="1:40" x14ac:dyDescent="0.2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  <c r="AG5996" s="90"/>
      <c r="AH5996" s="4"/>
      <c r="AI5996" s="4"/>
      <c r="AJ5996" s="90"/>
      <c r="AK5996" s="4"/>
      <c r="AL5996" s="4"/>
      <c r="AM5996" s="4"/>
      <c r="AN5996" s="4"/>
    </row>
    <row r="5997" spans="1:40" x14ac:dyDescent="0.2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  <c r="AG5997" s="90"/>
      <c r="AH5997" s="4"/>
      <c r="AI5997" s="4"/>
      <c r="AJ5997" s="90"/>
      <c r="AK5997" s="4"/>
      <c r="AL5997" s="4"/>
      <c r="AM5997" s="4"/>
      <c r="AN5997" s="4"/>
    </row>
    <row r="5998" spans="1:40" x14ac:dyDescent="0.2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  <c r="AG5998" s="90"/>
      <c r="AH5998" s="4"/>
      <c r="AI5998" s="4"/>
      <c r="AJ5998" s="90"/>
      <c r="AK5998" s="4"/>
      <c r="AL5998" s="4"/>
      <c r="AM5998" s="4"/>
      <c r="AN5998" s="4"/>
    </row>
    <row r="5999" spans="1:40" x14ac:dyDescent="0.2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  <c r="AG5999" s="90"/>
      <c r="AH5999" s="4"/>
      <c r="AI5999" s="4"/>
      <c r="AJ5999" s="90"/>
      <c r="AK5999" s="4"/>
      <c r="AL5999" s="4"/>
      <c r="AM5999" s="4"/>
      <c r="AN5999" s="4"/>
    </row>
    <row r="6000" spans="1:40" x14ac:dyDescent="0.2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  <c r="AG6000" s="90"/>
      <c r="AH6000" s="4"/>
      <c r="AI6000" s="4"/>
      <c r="AJ6000" s="90"/>
      <c r="AK6000" s="4"/>
      <c r="AL6000" s="4"/>
      <c r="AM6000" s="4"/>
      <c r="AN6000" s="4"/>
    </row>
    <row r="6001" spans="1:40" x14ac:dyDescent="0.2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  <c r="AG6001" s="90"/>
      <c r="AH6001" s="4"/>
      <c r="AI6001" s="4"/>
      <c r="AJ6001" s="90"/>
      <c r="AK6001" s="4"/>
      <c r="AL6001" s="4"/>
      <c r="AM6001" s="4"/>
      <c r="AN6001" s="4"/>
    </row>
    <row r="6002" spans="1:40" x14ac:dyDescent="0.2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  <c r="AG6002" s="90"/>
      <c r="AH6002" s="4"/>
      <c r="AI6002" s="4"/>
      <c r="AJ6002" s="90"/>
      <c r="AK6002" s="4"/>
      <c r="AL6002" s="4"/>
      <c r="AM6002" s="4"/>
      <c r="AN6002" s="4"/>
    </row>
    <row r="6003" spans="1:40" x14ac:dyDescent="0.2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  <c r="AG6003" s="90"/>
      <c r="AH6003" s="4"/>
      <c r="AI6003" s="4"/>
      <c r="AJ6003" s="90"/>
      <c r="AK6003" s="4"/>
      <c r="AL6003" s="4"/>
      <c r="AM6003" s="4"/>
      <c r="AN6003" s="4"/>
    </row>
    <row r="6004" spans="1:40" x14ac:dyDescent="0.2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  <c r="AG6004" s="90"/>
      <c r="AH6004" s="4"/>
      <c r="AI6004" s="4"/>
      <c r="AJ6004" s="90"/>
      <c r="AK6004" s="4"/>
      <c r="AL6004" s="4"/>
      <c r="AM6004" s="4"/>
      <c r="AN6004" s="4"/>
    </row>
    <row r="6005" spans="1:40" x14ac:dyDescent="0.2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  <c r="AG6005" s="90"/>
      <c r="AH6005" s="4"/>
      <c r="AI6005" s="4"/>
      <c r="AJ6005" s="90"/>
      <c r="AK6005" s="4"/>
      <c r="AL6005" s="4"/>
      <c r="AM6005" s="4"/>
      <c r="AN6005" s="4"/>
    </row>
    <row r="6006" spans="1:40" x14ac:dyDescent="0.2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  <c r="AG6006" s="90"/>
      <c r="AH6006" s="4"/>
      <c r="AI6006" s="4"/>
      <c r="AJ6006" s="90"/>
      <c r="AK6006" s="4"/>
      <c r="AL6006" s="4"/>
      <c r="AM6006" s="4"/>
      <c r="AN6006" s="4"/>
    </row>
    <row r="6007" spans="1:40" x14ac:dyDescent="0.2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  <c r="AG6007" s="90"/>
      <c r="AH6007" s="4"/>
      <c r="AI6007" s="4"/>
      <c r="AJ6007" s="90"/>
      <c r="AK6007" s="4"/>
      <c r="AL6007" s="4"/>
      <c r="AM6007" s="4"/>
      <c r="AN6007" s="4"/>
    </row>
    <row r="6008" spans="1:40" x14ac:dyDescent="0.2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  <c r="AG6008" s="90"/>
      <c r="AH6008" s="4"/>
      <c r="AI6008" s="4"/>
      <c r="AJ6008" s="90"/>
      <c r="AK6008" s="4"/>
      <c r="AL6008" s="4"/>
      <c r="AM6008" s="4"/>
      <c r="AN6008" s="4"/>
    </row>
    <row r="6009" spans="1:40" x14ac:dyDescent="0.2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  <c r="AG6009" s="90"/>
      <c r="AH6009" s="4"/>
      <c r="AI6009" s="4"/>
      <c r="AJ6009" s="90"/>
      <c r="AK6009" s="4"/>
      <c r="AL6009" s="4"/>
      <c r="AM6009" s="4"/>
      <c r="AN6009" s="4"/>
    </row>
    <row r="6010" spans="1:40" x14ac:dyDescent="0.2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  <c r="AG6010" s="90"/>
      <c r="AH6010" s="4"/>
      <c r="AI6010" s="4"/>
      <c r="AJ6010" s="90"/>
      <c r="AK6010" s="4"/>
      <c r="AL6010" s="4"/>
      <c r="AM6010" s="4"/>
      <c r="AN6010" s="4"/>
    </row>
    <row r="6011" spans="1:40" x14ac:dyDescent="0.2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  <c r="AG6011" s="90"/>
      <c r="AH6011" s="4"/>
      <c r="AI6011" s="4"/>
      <c r="AJ6011" s="90"/>
      <c r="AK6011" s="4"/>
      <c r="AL6011" s="4"/>
      <c r="AM6011" s="4"/>
      <c r="AN6011" s="4"/>
    </row>
    <row r="6012" spans="1:40" x14ac:dyDescent="0.2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  <c r="AG6012" s="90"/>
      <c r="AH6012" s="4"/>
      <c r="AI6012" s="4"/>
      <c r="AJ6012" s="90"/>
      <c r="AK6012" s="4"/>
      <c r="AL6012" s="4"/>
      <c r="AM6012" s="4"/>
      <c r="AN6012" s="4"/>
    </row>
    <row r="6013" spans="1:40" x14ac:dyDescent="0.2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  <c r="AG6013" s="90"/>
      <c r="AH6013" s="4"/>
      <c r="AI6013" s="4"/>
      <c r="AJ6013" s="90"/>
      <c r="AK6013" s="4"/>
      <c r="AL6013" s="4"/>
      <c r="AM6013" s="4"/>
      <c r="AN6013" s="4"/>
    </row>
    <row r="6014" spans="1:40" x14ac:dyDescent="0.2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  <c r="AG6014" s="90"/>
      <c r="AH6014" s="4"/>
      <c r="AI6014" s="4"/>
      <c r="AJ6014" s="90"/>
      <c r="AK6014" s="4"/>
      <c r="AL6014" s="4"/>
      <c r="AM6014" s="4"/>
      <c r="AN6014" s="4"/>
    </row>
    <row r="6015" spans="1:40" x14ac:dyDescent="0.2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  <c r="AG6015" s="90"/>
      <c r="AH6015" s="4"/>
      <c r="AI6015" s="4"/>
      <c r="AJ6015" s="90"/>
      <c r="AK6015" s="4"/>
      <c r="AL6015" s="4"/>
      <c r="AM6015" s="4"/>
      <c r="AN6015" s="4"/>
    </row>
    <row r="6016" spans="1:40" x14ac:dyDescent="0.2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  <c r="AG6016" s="90"/>
      <c r="AH6016" s="4"/>
      <c r="AI6016" s="4"/>
      <c r="AJ6016" s="90"/>
      <c r="AK6016" s="4"/>
      <c r="AL6016" s="4"/>
      <c r="AM6016" s="4"/>
      <c r="AN6016" s="4"/>
    </row>
    <row r="6017" spans="1:40" x14ac:dyDescent="0.2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  <c r="AG6017" s="90"/>
      <c r="AH6017" s="4"/>
      <c r="AI6017" s="4"/>
      <c r="AJ6017" s="90"/>
      <c r="AK6017" s="4"/>
      <c r="AL6017" s="4"/>
      <c r="AM6017" s="4"/>
      <c r="AN6017" s="4"/>
    </row>
    <row r="6018" spans="1:40" x14ac:dyDescent="0.2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  <c r="AG6018" s="90"/>
      <c r="AH6018" s="4"/>
      <c r="AI6018" s="4"/>
      <c r="AJ6018" s="90"/>
      <c r="AK6018" s="4"/>
      <c r="AL6018" s="4"/>
      <c r="AM6018" s="4"/>
      <c r="AN6018" s="4"/>
    </row>
    <row r="6019" spans="1:40" x14ac:dyDescent="0.2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  <c r="AG6019" s="90"/>
      <c r="AH6019" s="4"/>
      <c r="AI6019" s="4"/>
      <c r="AJ6019" s="90"/>
      <c r="AK6019" s="4"/>
      <c r="AL6019" s="4"/>
      <c r="AM6019" s="4"/>
      <c r="AN6019" s="4"/>
    </row>
    <row r="6020" spans="1:40" x14ac:dyDescent="0.2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  <c r="AG6020" s="90"/>
      <c r="AH6020" s="4"/>
      <c r="AI6020" s="4"/>
      <c r="AJ6020" s="90"/>
      <c r="AK6020" s="4"/>
      <c r="AL6020" s="4"/>
      <c r="AM6020" s="4"/>
      <c r="AN6020" s="4"/>
    </row>
    <row r="6021" spans="1:40" x14ac:dyDescent="0.2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  <c r="AG6021" s="90"/>
      <c r="AH6021" s="4"/>
      <c r="AI6021" s="4"/>
      <c r="AJ6021" s="90"/>
      <c r="AK6021" s="4"/>
      <c r="AL6021" s="4"/>
      <c r="AM6021" s="4"/>
      <c r="AN6021" s="4"/>
    </row>
    <row r="6022" spans="1:40" x14ac:dyDescent="0.2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  <c r="AG6022" s="90"/>
      <c r="AH6022" s="4"/>
      <c r="AI6022" s="4"/>
      <c r="AJ6022" s="90"/>
      <c r="AK6022" s="4"/>
      <c r="AL6022" s="4"/>
      <c r="AM6022" s="4"/>
      <c r="AN6022" s="4"/>
    </row>
    <row r="6023" spans="1:40" x14ac:dyDescent="0.2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  <c r="AG6023" s="90"/>
      <c r="AH6023" s="4"/>
      <c r="AI6023" s="4"/>
      <c r="AJ6023" s="90"/>
      <c r="AK6023" s="4"/>
      <c r="AL6023" s="4"/>
      <c r="AM6023" s="4"/>
      <c r="AN6023" s="4"/>
    </row>
    <row r="6024" spans="1:40" x14ac:dyDescent="0.2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  <c r="AG6024" s="90"/>
      <c r="AH6024" s="4"/>
      <c r="AI6024" s="4"/>
      <c r="AJ6024" s="90"/>
      <c r="AK6024" s="4"/>
      <c r="AL6024" s="4"/>
      <c r="AM6024" s="4"/>
      <c r="AN6024" s="4"/>
    </row>
    <row r="6025" spans="1:40" x14ac:dyDescent="0.2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  <c r="AG6025" s="90"/>
      <c r="AH6025" s="4"/>
      <c r="AI6025" s="4"/>
      <c r="AJ6025" s="90"/>
      <c r="AK6025" s="4"/>
      <c r="AL6025" s="4"/>
      <c r="AM6025" s="4"/>
      <c r="AN6025" s="4"/>
    </row>
    <row r="6026" spans="1:40" x14ac:dyDescent="0.2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  <c r="AG6026" s="90"/>
      <c r="AH6026" s="4"/>
      <c r="AI6026" s="4"/>
      <c r="AJ6026" s="90"/>
      <c r="AK6026" s="4"/>
      <c r="AL6026" s="4"/>
      <c r="AM6026" s="4"/>
      <c r="AN6026" s="4"/>
    </row>
    <row r="6027" spans="1:40" x14ac:dyDescent="0.2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  <c r="AG6027" s="90"/>
      <c r="AH6027" s="4"/>
      <c r="AI6027" s="4"/>
      <c r="AJ6027" s="90"/>
      <c r="AK6027" s="4"/>
      <c r="AL6027" s="4"/>
      <c r="AM6027" s="4"/>
      <c r="AN6027" s="4"/>
    </row>
    <row r="6028" spans="1:40" x14ac:dyDescent="0.2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  <c r="AG6028" s="90"/>
      <c r="AH6028" s="4"/>
      <c r="AI6028" s="4"/>
      <c r="AJ6028" s="90"/>
      <c r="AK6028" s="4"/>
      <c r="AL6028" s="4"/>
      <c r="AM6028" s="4"/>
      <c r="AN6028" s="4"/>
    </row>
    <row r="6029" spans="1:40" x14ac:dyDescent="0.2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  <c r="AG6029" s="90"/>
      <c r="AH6029" s="4"/>
      <c r="AI6029" s="4"/>
      <c r="AJ6029" s="90"/>
      <c r="AK6029" s="4"/>
      <c r="AL6029" s="4"/>
      <c r="AM6029" s="4"/>
      <c r="AN6029" s="4"/>
    </row>
    <row r="6030" spans="1:40" x14ac:dyDescent="0.2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  <c r="AG6030" s="90"/>
      <c r="AH6030" s="4"/>
      <c r="AI6030" s="4"/>
      <c r="AJ6030" s="90"/>
      <c r="AK6030" s="4"/>
      <c r="AL6030" s="4"/>
      <c r="AM6030" s="4"/>
      <c r="AN6030" s="4"/>
    </row>
    <row r="6031" spans="1:40" x14ac:dyDescent="0.2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  <c r="AG6031" s="90"/>
      <c r="AH6031" s="4"/>
      <c r="AI6031" s="4"/>
      <c r="AJ6031" s="90"/>
      <c r="AK6031" s="4"/>
      <c r="AL6031" s="4"/>
      <c r="AM6031" s="4"/>
      <c r="AN6031" s="4"/>
    </row>
    <row r="6032" spans="1:40" x14ac:dyDescent="0.2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  <c r="AG6032" s="90"/>
      <c r="AH6032" s="4"/>
      <c r="AI6032" s="4"/>
      <c r="AJ6032" s="90"/>
      <c r="AK6032" s="4"/>
      <c r="AL6032" s="4"/>
      <c r="AM6032" s="4"/>
      <c r="AN6032" s="4"/>
    </row>
    <row r="6033" spans="1:40" x14ac:dyDescent="0.2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  <c r="AG6033" s="90"/>
      <c r="AH6033" s="4"/>
      <c r="AI6033" s="4"/>
      <c r="AJ6033" s="90"/>
      <c r="AK6033" s="4"/>
      <c r="AL6033" s="4"/>
      <c r="AM6033" s="4"/>
      <c r="AN6033" s="4"/>
    </row>
    <row r="6034" spans="1:40" x14ac:dyDescent="0.2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  <c r="AG6034" s="90"/>
      <c r="AH6034" s="4"/>
      <c r="AI6034" s="4"/>
      <c r="AJ6034" s="90"/>
      <c r="AK6034" s="4"/>
      <c r="AL6034" s="4"/>
      <c r="AM6034" s="4"/>
      <c r="AN6034" s="4"/>
    </row>
    <row r="6035" spans="1:40" x14ac:dyDescent="0.2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  <c r="AG6035" s="90"/>
      <c r="AH6035" s="4"/>
      <c r="AI6035" s="4"/>
      <c r="AJ6035" s="90"/>
      <c r="AK6035" s="4"/>
      <c r="AL6035" s="4"/>
      <c r="AM6035" s="4"/>
      <c r="AN6035" s="4"/>
    </row>
    <row r="6036" spans="1:40" x14ac:dyDescent="0.2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  <c r="AG6036" s="90"/>
      <c r="AH6036" s="4"/>
      <c r="AI6036" s="4"/>
      <c r="AJ6036" s="90"/>
      <c r="AK6036" s="4"/>
      <c r="AL6036" s="4"/>
      <c r="AM6036" s="4"/>
      <c r="AN6036" s="4"/>
    </row>
    <row r="6037" spans="1:40" x14ac:dyDescent="0.2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  <c r="AG6037" s="90"/>
      <c r="AH6037" s="4"/>
      <c r="AI6037" s="4"/>
      <c r="AJ6037" s="90"/>
      <c r="AK6037" s="4"/>
      <c r="AL6037" s="4"/>
      <c r="AM6037" s="4"/>
      <c r="AN6037" s="4"/>
    </row>
    <row r="6038" spans="1:40" x14ac:dyDescent="0.2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  <c r="AG6038" s="90"/>
      <c r="AH6038" s="4"/>
      <c r="AI6038" s="4"/>
      <c r="AJ6038" s="90"/>
      <c r="AK6038" s="4"/>
      <c r="AL6038" s="4"/>
      <c r="AM6038" s="4"/>
      <c r="AN6038" s="4"/>
    </row>
    <row r="6039" spans="1:40" x14ac:dyDescent="0.2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  <c r="AG6039" s="90"/>
      <c r="AH6039" s="4"/>
      <c r="AI6039" s="4"/>
      <c r="AJ6039" s="90"/>
      <c r="AK6039" s="4"/>
      <c r="AL6039" s="4"/>
      <c r="AM6039" s="4"/>
      <c r="AN6039" s="4"/>
    </row>
    <row r="6040" spans="1:40" x14ac:dyDescent="0.2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  <c r="AG6040" s="90"/>
      <c r="AH6040" s="4"/>
      <c r="AI6040" s="4"/>
      <c r="AJ6040" s="90"/>
      <c r="AK6040" s="4"/>
      <c r="AL6040" s="4"/>
      <c r="AM6040" s="4"/>
      <c r="AN6040" s="4"/>
    </row>
    <row r="6041" spans="1:40" x14ac:dyDescent="0.2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  <c r="AG6041" s="90"/>
      <c r="AH6041" s="4"/>
      <c r="AI6041" s="4"/>
      <c r="AJ6041" s="90"/>
      <c r="AK6041" s="4"/>
      <c r="AL6041" s="4"/>
      <c r="AM6041" s="4"/>
      <c r="AN6041" s="4"/>
    </row>
    <row r="6042" spans="1:40" x14ac:dyDescent="0.2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  <c r="AG6042" s="90"/>
      <c r="AH6042" s="4"/>
      <c r="AI6042" s="4"/>
      <c r="AJ6042" s="90"/>
      <c r="AK6042" s="4"/>
      <c r="AL6042" s="4"/>
      <c r="AM6042" s="4"/>
      <c r="AN6042" s="4"/>
    </row>
    <row r="6043" spans="1:40" x14ac:dyDescent="0.2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  <c r="AG6043" s="90"/>
      <c r="AH6043" s="4"/>
      <c r="AI6043" s="4"/>
      <c r="AJ6043" s="90"/>
      <c r="AK6043" s="4"/>
      <c r="AL6043" s="4"/>
      <c r="AM6043" s="4"/>
      <c r="AN6043" s="4"/>
    </row>
    <row r="6044" spans="1:40" x14ac:dyDescent="0.2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  <c r="AG6044" s="90"/>
      <c r="AH6044" s="4"/>
      <c r="AI6044" s="4"/>
      <c r="AJ6044" s="90"/>
      <c r="AK6044" s="4"/>
      <c r="AL6044" s="4"/>
      <c r="AM6044" s="4"/>
      <c r="AN6044" s="4"/>
    </row>
    <row r="6045" spans="1:40" x14ac:dyDescent="0.2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  <c r="AG6045" s="90"/>
      <c r="AH6045" s="4"/>
      <c r="AI6045" s="4"/>
      <c r="AJ6045" s="90"/>
      <c r="AK6045" s="4"/>
      <c r="AL6045" s="4"/>
      <c r="AM6045" s="4"/>
      <c r="AN6045" s="4"/>
    </row>
    <row r="6046" spans="1:40" x14ac:dyDescent="0.2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  <c r="AG6046" s="90"/>
      <c r="AH6046" s="4"/>
      <c r="AI6046" s="4"/>
      <c r="AJ6046" s="90"/>
      <c r="AK6046" s="4"/>
      <c r="AL6046" s="4"/>
      <c r="AM6046" s="4"/>
      <c r="AN6046" s="4"/>
    </row>
    <row r="6047" spans="1:40" x14ac:dyDescent="0.2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  <c r="AG6047" s="90"/>
      <c r="AH6047" s="4"/>
      <c r="AI6047" s="4"/>
      <c r="AJ6047" s="90"/>
      <c r="AK6047" s="4"/>
      <c r="AL6047" s="4"/>
      <c r="AM6047" s="4"/>
      <c r="AN6047" s="4"/>
    </row>
    <row r="6048" spans="1:40" x14ac:dyDescent="0.2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  <c r="AG6048" s="90"/>
      <c r="AH6048" s="4"/>
      <c r="AI6048" s="4"/>
      <c r="AJ6048" s="90"/>
      <c r="AK6048" s="4"/>
      <c r="AL6048" s="4"/>
      <c r="AM6048" s="4"/>
      <c r="AN6048" s="4"/>
    </row>
    <row r="6049" spans="1:40" x14ac:dyDescent="0.2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  <c r="AG6049" s="90"/>
      <c r="AH6049" s="4"/>
      <c r="AI6049" s="4"/>
      <c r="AJ6049" s="90"/>
      <c r="AK6049" s="4"/>
      <c r="AL6049" s="4"/>
      <c r="AM6049" s="4"/>
      <c r="AN6049" s="4"/>
    </row>
    <row r="6050" spans="1:40" x14ac:dyDescent="0.2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  <c r="AG6050" s="90"/>
      <c r="AH6050" s="4"/>
      <c r="AI6050" s="4"/>
      <c r="AJ6050" s="90"/>
      <c r="AK6050" s="4"/>
      <c r="AL6050" s="4"/>
      <c r="AM6050" s="4"/>
      <c r="AN6050" s="4"/>
    </row>
    <row r="6051" spans="1:40" x14ac:dyDescent="0.2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  <c r="AG6051" s="90"/>
      <c r="AH6051" s="4"/>
      <c r="AI6051" s="4"/>
      <c r="AJ6051" s="90"/>
      <c r="AK6051" s="4"/>
      <c r="AL6051" s="4"/>
      <c r="AM6051" s="4"/>
      <c r="AN6051" s="4"/>
    </row>
    <row r="6052" spans="1:40" x14ac:dyDescent="0.2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  <c r="AG6052" s="90"/>
      <c r="AH6052" s="4"/>
      <c r="AI6052" s="4"/>
      <c r="AJ6052" s="90"/>
      <c r="AK6052" s="4"/>
      <c r="AL6052" s="4"/>
      <c r="AM6052" s="4"/>
      <c r="AN6052" s="4"/>
    </row>
    <row r="6053" spans="1:40" x14ac:dyDescent="0.2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  <c r="AG6053" s="90"/>
      <c r="AH6053" s="4"/>
      <c r="AI6053" s="4"/>
      <c r="AJ6053" s="90"/>
      <c r="AK6053" s="4"/>
      <c r="AL6053" s="4"/>
      <c r="AM6053" s="4"/>
      <c r="AN6053" s="4"/>
    </row>
    <row r="6054" spans="1:40" x14ac:dyDescent="0.2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  <c r="AG6054" s="90"/>
      <c r="AH6054" s="4"/>
      <c r="AI6054" s="4"/>
      <c r="AJ6054" s="90"/>
      <c r="AK6054" s="4"/>
      <c r="AL6054" s="4"/>
      <c r="AM6054" s="4"/>
      <c r="AN6054" s="4"/>
    </row>
    <row r="6055" spans="1:40" x14ac:dyDescent="0.2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  <c r="AG6055" s="90"/>
      <c r="AH6055" s="4"/>
      <c r="AI6055" s="4"/>
      <c r="AJ6055" s="90"/>
      <c r="AK6055" s="4"/>
      <c r="AL6055" s="4"/>
      <c r="AM6055" s="4"/>
      <c r="AN6055" s="4"/>
    </row>
    <row r="6056" spans="1:40" x14ac:dyDescent="0.2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  <c r="AG6056" s="90"/>
      <c r="AH6056" s="4"/>
      <c r="AI6056" s="4"/>
      <c r="AJ6056" s="90"/>
      <c r="AK6056" s="4"/>
      <c r="AL6056" s="4"/>
      <c r="AM6056" s="4"/>
      <c r="AN6056" s="4"/>
    </row>
    <row r="6057" spans="1:40" x14ac:dyDescent="0.2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  <c r="AG6057" s="90"/>
      <c r="AH6057" s="4"/>
      <c r="AI6057" s="4"/>
      <c r="AJ6057" s="90"/>
      <c r="AK6057" s="4"/>
      <c r="AL6057" s="4"/>
      <c r="AM6057" s="4"/>
      <c r="AN6057" s="4"/>
    </row>
    <row r="6058" spans="1:40" x14ac:dyDescent="0.2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  <c r="AG6058" s="90"/>
      <c r="AH6058" s="4"/>
      <c r="AI6058" s="4"/>
      <c r="AJ6058" s="90"/>
      <c r="AK6058" s="4"/>
      <c r="AL6058" s="4"/>
      <c r="AM6058" s="4"/>
      <c r="AN6058" s="4"/>
    </row>
    <row r="6059" spans="1:40" x14ac:dyDescent="0.2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  <c r="AG6059" s="90"/>
      <c r="AH6059" s="4"/>
      <c r="AI6059" s="4"/>
      <c r="AJ6059" s="90"/>
      <c r="AK6059" s="4"/>
      <c r="AL6059" s="4"/>
      <c r="AM6059" s="4"/>
      <c r="AN6059" s="4"/>
    </row>
    <row r="6060" spans="1:40" x14ac:dyDescent="0.2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  <c r="AG6060" s="90"/>
      <c r="AH6060" s="4"/>
      <c r="AI6060" s="4"/>
      <c r="AJ6060" s="90"/>
      <c r="AK6060" s="4"/>
      <c r="AL6060" s="4"/>
      <c r="AM6060" s="4"/>
      <c r="AN6060" s="4"/>
    </row>
    <row r="6061" spans="1:40" x14ac:dyDescent="0.2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  <c r="AG6061" s="90"/>
      <c r="AH6061" s="4"/>
      <c r="AI6061" s="4"/>
      <c r="AJ6061" s="90"/>
      <c r="AK6061" s="4"/>
      <c r="AL6061" s="4"/>
      <c r="AM6061" s="4"/>
      <c r="AN6061" s="4"/>
    </row>
    <row r="6062" spans="1:40" x14ac:dyDescent="0.2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  <c r="AG6062" s="90"/>
      <c r="AH6062" s="4"/>
      <c r="AI6062" s="4"/>
      <c r="AJ6062" s="90"/>
      <c r="AK6062" s="4"/>
      <c r="AL6062" s="4"/>
      <c r="AM6062" s="4"/>
      <c r="AN6062" s="4"/>
    </row>
    <row r="6063" spans="1:40" x14ac:dyDescent="0.2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  <c r="AG6063" s="90"/>
      <c r="AH6063" s="4"/>
      <c r="AI6063" s="4"/>
      <c r="AJ6063" s="90"/>
      <c r="AK6063" s="4"/>
      <c r="AL6063" s="4"/>
      <c r="AM6063" s="4"/>
      <c r="AN6063" s="4"/>
    </row>
    <row r="6064" spans="1:40" x14ac:dyDescent="0.2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  <c r="AG6064" s="90"/>
      <c r="AH6064" s="4"/>
      <c r="AI6064" s="4"/>
      <c r="AJ6064" s="90"/>
      <c r="AK6064" s="4"/>
      <c r="AL6064" s="4"/>
      <c r="AM6064" s="4"/>
      <c r="AN6064" s="4"/>
    </row>
    <row r="6065" spans="1:40" x14ac:dyDescent="0.2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  <c r="AG6065" s="90"/>
      <c r="AH6065" s="4"/>
      <c r="AI6065" s="4"/>
      <c r="AJ6065" s="90"/>
      <c r="AK6065" s="4"/>
      <c r="AL6065" s="4"/>
      <c r="AM6065" s="4"/>
      <c r="AN6065" s="4"/>
    </row>
    <row r="6066" spans="1:40" x14ac:dyDescent="0.2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  <c r="AG6066" s="90"/>
      <c r="AH6066" s="4"/>
      <c r="AI6066" s="4"/>
      <c r="AJ6066" s="90"/>
      <c r="AK6066" s="4"/>
      <c r="AL6066" s="4"/>
      <c r="AM6066" s="4"/>
      <c r="AN6066" s="4"/>
    </row>
    <row r="6067" spans="1:40" x14ac:dyDescent="0.2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  <c r="AG6067" s="90"/>
      <c r="AH6067" s="4"/>
      <c r="AI6067" s="4"/>
      <c r="AJ6067" s="90"/>
      <c r="AK6067" s="4"/>
      <c r="AL6067" s="4"/>
      <c r="AM6067" s="4"/>
      <c r="AN6067" s="4"/>
    </row>
    <row r="6068" spans="1:40" x14ac:dyDescent="0.2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  <c r="AG6068" s="90"/>
      <c r="AH6068" s="4"/>
      <c r="AI6068" s="4"/>
      <c r="AJ6068" s="90"/>
      <c r="AK6068" s="4"/>
      <c r="AL6068" s="4"/>
      <c r="AM6068" s="4"/>
      <c r="AN6068" s="4"/>
    </row>
    <row r="6069" spans="1:40" x14ac:dyDescent="0.2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  <c r="AG6069" s="90"/>
      <c r="AH6069" s="4"/>
      <c r="AI6069" s="4"/>
      <c r="AJ6069" s="90"/>
      <c r="AK6069" s="4"/>
      <c r="AL6069" s="4"/>
      <c r="AM6069" s="4"/>
      <c r="AN6069" s="4"/>
    </row>
    <row r="6070" spans="1:40" x14ac:dyDescent="0.2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  <c r="AG6070" s="90"/>
      <c r="AH6070" s="4"/>
      <c r="AI6070" s="4"/>
      <c r="AJ6070" s="90"/>
      <c r="AK6070" s="4"/>
      <c r="AL6070" s="4"/>
      <c r="AM6070" s="4"/>
      <c r="AN6070" s="4"/>
    </row>
    <row r="6071" spans="1:40" x14ac:dyDescent="0.2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  <c r="AG6071" s="90"/>
      <c r="AH6071" s="4"/>
      <c r="AI6071" s="4"/>
      <c r="AJ6071" s="90"/>
      <c r="AK6071" s="4"/>
      <c r="AL6071" s="4"/>
      <c r="AM6071" s="4"/>
      <c r="AN6071" s="4"/>
    </row>
    <row r="6072" spans="1:40" x14ac:dyDescent="0.2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  <c r="AG6072" s="90"/>
      <c r="AH6072" s="4"/>
      <c r="AI6072" s="4"/>
      <c r="AJ6072" s="90"/>
      <c r="AK6072" s="4"/>
      <c r="AL6072" s="4"/>
      <c r="AM6072" s="4"/>
      <c r="AN6072" s="4"/>
    </row>
    <row r="6073" spans="1:40" x14ac:dyDescent="0.2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  <c r="AG6073" s="90"/>
      <c r="AH6073" s="4"/>
      <c r="AI6073" s="4"/>
      <c r="AJ6073" s="90"/>
      <c r="AK6073" s="4"/>
      <c r="AL6073" s="4"/>
      <c r="AM6073" s="4"/>
      <c r="AN6073" s="4"/>
    </row>
    <row r="6074" spans="1:40" x14ac:dyDescent="0.2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  <c r="AG6074" s="90"/>
      <c r="AH6074" s="4"/>
      <c r="AI6074" s="4"/>
      <c r="AJ6074" s="90"/>
      <c r="AK6074" s="4"/>
      <c r="AL6074" s="4"/>
      <c r="AM6074" s="4"/>
      <c r="AN6074" s="4"/>
    </row>
    <row r="6075" spans="1:40" x14ac:dyDescent="0.2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  <c r="AG6075" s="90"/>
      <c r="AH6075" s="4"/>
      <c r="AI6075" s="4"/>
      <c r="AJ6075" s="90"/>
      <c r="AK6075" s="4"/>
      <c r="AL6075" s="4"/>
      <c r="AM6075" s="4"/>
      <c r="AN6075" s="4"/>
    </row>
    <row r="6076" spans="1:40" x14ac:dyDescent="0.2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  <c r="AG6076" s="90"/>
      <c r="AH6076" s="4"/>
      <c r="AI6076" s="4"/>
      <c r="AJ6076" s="90"/>
      <c r="AK6076" s="4"/>
      <c r="AL6076" s="4"/>
      <c r="AM6076" s="4"/>
      <c r="AN6076" s="4"/>
    </row>
    <row r="6077" spans="1:40" x14ac:dyDescent="0.2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  <c r="AG6077" s="90"/>
      <c r="AH6077" s="4"/>
      <c r="AI6077" s="4"/>
      <c r="AJ6077" s="90"/>
      <c r="AK6077" s="4"/>
      <c r="AL6077" s="4"/>
      <c r="AM6077" s="4"/>
      <c r="AN6077" s="4"/>
    </row>
    <row r="6078" spans="1:40" x14ac:dyDescent="0.2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  <c r="AG6078" s="90"/>
      <c r="AH6078" s="4"/>
      <c r="AI6078" s="4"/>
      <c r="AJ6078" s="90"/>
      <c r="AK6078" s="4"/>
      <c r="AL6078" s="4"/>
      <c r="AM6078" s="4"/>
      <c r="AN6078" s="4"/>
    </row>
    <row r="6079" spans="1:40" x14ac:dyDescent="0.2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  <c r="AG6079" s="90"/>
      <c r="AH6079" s="4"/>
      <c r="AI6079" s="4"/>
      <c r="AJ6079" s="90"/>
      <c r="AK6079" s="4"/>
      <c r="AL6079" s="4"/>
      <c r="AM6079" s="4"/>
      <c r="AN6079" s="4"/>
    </row>
    <row r="6080" spans="1:40" x14ac:dyDescent="0.2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  <c r="AG6080" s="90"/>
      <c r="AH6080" s="4"/>
      <c r="AI6080" s="4"/>
      <c r="AJ6080" s="90"/>
      <c r="AK6080" s="4"/>
      <c r="AL6080" s="4"/>
      <c r="AM6080" s="4"/>
      <c r="AN6080" s="4"/>
    </row>
    <row r="6081" spans="1:40" x14ac:dyDescent="0.2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  <c r="AG6081" s="90"/>
      <c r="AH6081" s="4"/>
      <c r="AI6081" s="4"/>
      <c r="AJ6081" s="90"/>
      <c r="AK6081" s="4"/>
      <c r="AL6081" s="4"/>
      <c r="AM6081" s="4"/>
      <c r="AN6081" s="4"/>
    </row>
    <row r="6082" spans="1:40" x14ac:dyDescent="0.2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  <c r="AG6082" s="90"/>
      <c r="AH6082" s="4"/>
      <c r="AI6082" s="4"/>
      <c r="AJ6082" s="90"/>
      <c r="AK6082" s="4"/>
      <c r="AL6082" s="4"/>
      <c r="AM6082" s="4"/>
      <c r="AN6082" s="4"/>
    </row>
    <row r="6083" spans="1:40" x14ac:dyDescent="0.2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  <c r="AG6083" s="90"/>
      <c r="AH6083" s="4"/>
      <c r="AI6083" s="4"/>
      <c r="AJ6083" s="90"/>
      <c r="AK6083" s="4"/>
      <c r="AL6083" s="4"/>
      <c r="AM6083" s="4"/>
      <c r="AN6083" s="4"/>
    </row>
    <row r="6084" spans="1:40" x14ac:dyDescent="0.2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  <c r="AG6084" s="90"/>
      <c r="AH6084" s="4"/>
      <c r="AI6084" s="4"/>
      <c r="AJ6084" s="90"/>
      <c r="AK6084" s="4"/>
      <c r="AL6084" s="4"/>
      <c r="AM6084" s="4"/>
      <c r="AN6084" s="4"/>
    </row>
    <row r="6085" spans="1:40" x14ac:dyDescent="0.2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  <c r="AG6085" s="90"/>
      <c r="AH6085" s="4"/>
      <c r="AI6085" s="4"/>
      <c r="AJ6085" s="90"/>
      <c r="AK6085" s="4"/>
      <c r="AL6085" s="4"/>
      <c r="AM6085" s="4"/>
      <c r="AN6085" s="4"/>
    </row>
    <row r="6086" spans="1:40" x14ac:dyDescent="0.2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  <c r="AG6086" s="90"/>
      <c r="AH6086" s="4"/>
      <c r="AI6086" s="4"/>
      <c r="AJ6086" s="90"/>
      <c r="AK6086" s="4"/>
      <c r="AL6086" s="4"/>
      <c r="AM6086" s="4"/>
      <c r="AN6086" s="4"/>
    </row>
    <row r="6087" spans="1:40" x14ac:dyDescent="0.2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  <c r="AG6087" s="90"/>
      <c r="AH6087" s="4"/>
      <c r="AI6087" s="4"/>
      <c r="AJ6087" s="90"/>
      <c r="AK6087" s="4"/>
      <c r="AL6087" s="4"/>
      <c r="AM6087" s="4"/>
      <c r="AN6087" s="4"/>
    </row>
    <row r="6088" spans="1:40" x14ac:dyDescent="0.2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  <c r="AG6088" s="90"/>
      <c r="AH6088" s="4"/>
      <c r="AI6088" s="4"/>
      <c r="AJ6088" s="90"/>
      <c r="AK6088" s="4"/>
      <c r="AL6088" s="4"/>
      <c r="AM6088" s="4"/>
      <c r="AN6088" s="4"/>
    </row>
    <row r="6089" spans="1:40" x14ac:dyDescent="0.2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  <c r="AG6089" s="90"/>
      <c r="AH6089" s="4"/>
      <c r="AI6089" s="4"/>
      <c r="AJ6089" s="90"/>
      <c r="AK6089" s="4"/>
      <c r="AL6089" s="4"/>
      <c r="AM6089" s="4"/>
      <c r="AN6089" s="4"/>
    </row>
    <row r="6090" spans="1:40" x14ac:dyDescent="0.2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  <c r="AG6090" s="90"/>
      <c r="AH6090" s="4"/>
      <c r="AI6090" s="4"/>
      <c r="AJ6090" s="90"/>
      <c r="AK6090" s="4"/>
      <c r="AL6090" s="4"/>
      <c r="AM6090" s="4"/>
      <c r="AN6090" s="4"/>
    </row>
    <row r="6091" spans="1:40" x14ac:dyDescent="0.2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  <c r="AG6091" s="90"/>
      <c r="AH6091" s="4"/>
      <c r="AI6091" s="4"/>
      <c r="AJ6091" s="90"/>
      <c r="AK6091" s="4"/>
      <c r="AL6091" s="4"/>
      <c r="AM6091" s="4"/>
      <c r="AN6091" s="4"/>
    </row>
    <row r="6092" spans="1:40" x14ac:dyDescent="0.2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  <c r="AG6092" s="90"/>
      <c r="AH6092" s="4"/>
      <c r="AI6092" s="4"/>
      <c r="AJ6092" s="90"/>
      <c r="AK6092" s="4"/>
      <c r="AL6092" s="4"/>
      <c r="AM6092" s="4"/>
      <c r="AN6092" s="4"/>
    </row>
    <row r="6093" spans="1:40" x14ac:dyDescent="0.2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  <c r="AG6093" s="90"/>
      <c r="AH6093" s="4"/>
      <c r="AI6093" s="4"/>
      <c r="AJ6093" s="90"/>
      <c r="AK6093" s="4"/>
      <c r="AL6093" s="4"/>
      <c r="AM6093" s="4"/>
      <c r="AN6093" s="4"/>
    </row>
    <row r="6094" spans="1:40" x14ac:dyDescent="0.2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  <c r="AG6094" s="90"/>
      <c r="AH6094" s="4"/>
      <c r="AI6094" s="4"/>
      <c r="AJ6094" s="90"/>
      <c r="AK6094" s="4"/>
      <c r="AL6094" s="4"/>
      <c r="AM6094" s="4"/>
      <c r="AN6094" s="4"/>
    </row>
    <row r="6095" spans="1:40" x14ac:dyDescent="0.2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  <c r="AG6095" s="90"/>
      <c r="AH6095" s="4"/>
      <c r="AI6095" s="4"/>
      <c r="AJ6095" s="90"/>
      <c r="AK6095" s="4"/>
      <c r="AL6095" s="4"/>
      <c r="AM6095" s="4"/>
      <c r="AN6095" s="4"/>
    </row>
    <row r="6096" spans="1:40" x14ac:dyDescent="0.2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  <c r="AG6096" s="90"/>
      <c r="AH6096" s="4"/>
      <c r="AI6096" s="4"/>
      <c r="AJ6096" s="90"/>
      <c r="AK6096" s="4"/>
      <c r="AL6096" s="4"/>
      <c r="AM6096" s="4"/>
      <c r="AN6096" s="4"/>
    </row>
    <row r="6097" spans="1:40" x14ac:dyDescent="0.2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  <c r="AG6097" s="90"/>
      <c r="AH6097" s="4"/>
      <c r="AI6097" s="4"/>
      <c r="AJ6097" s="90"/>
      <c r="AK6097" s="4"/>
      <c r="AL6097" s="4"/>
      <c r="AM6097" s="4"/>
      <c r="AN6097" s="4"/>
    </row>
    <row r="6098" spans="1:40" x14ac:dyDescent="0.2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  <c r="AG6098" s="90"/>
      <c r="AH6098" s="4"/>
      <c r="AI6098" s="4"/>
      <c r="AJ6098" s="90"/>
      <c r="AK6098" s="4"/>
      <c r="AL6098" s="4"/>
      <c r="AM6098" s="4"/>
      <c r="AN6098" s="4"/>
    </row>
    <row r="6099" spans="1:40" x14ac:dyDescent="0.2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  <c r="AG6099" s="90"/>
      <c r="AH6099" s="4"/>
      <c r="AI6099" s="4"/>
      <c r="AJ6099" s="90"/>
      <c r="AK6099" s="4"/>
      <c r="AL6099" s="4"/>
      <c r="AM6099" s="4"/>
      <c r="AN6099" s="4"/>
    </row>
    <row r="6100" spans="1:40" x14ac:dyDescent="0.2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  <c r="AG6100" s="90"/>
      <c r="AH6100" s="4"/>
      <c r="AI6100" s="4"/>
      <c r="AJ6100" s="90"/>
      <c r="AK6100" s="4"/>
      <c r="AL6100" s="4"/>
      <c r="AM6100" s="4"/>
      <c r="AN6100" s="4"/>
    </row>
    <row r="6101" spans="1:40" x14ac:dyDescent="0.2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  <c r="AG6101" s="90"/>
      <c r="AH6101" s="4"/>
      <c r="AI6101" s="4"/>
      <c r="AJ6101" s="90"/>
      <c r="AK6101" s="4"/>
      <c r="AL6101" s="4"/>
      <c r="AM6101" s="4"/>
      <c r="AN6101" s="4"/>
    </row>
    <row r="6102" spans="1:40" x14ac:dyDescent="0.2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  <c r="AG6102" s="90"/>
      <c r="AH6102" s="4"/>
      <c r="AI6102" s="4"/>
      <c r="AJ6102" s="90"/>
      <c r="AK6102" s="4"/>
      <c r="AL6102" s="4"/>
      <c r="AM6102" s="4"/>
      <c r="AN6102" s="4"/>
    </row>
    <row r="6103" spans="1:40" x14ac:dyDescent="0.2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  <c r="AG6103" s="90"/>
      <c r="AH6103" s="4"/>
      <c r="AI6103" s="4"/>
      <c r="AJ6103" s="90"/>
      <c r="AK6103" s="4"/>
      <c r="AL6103" s="4"/>
      <c r="AM6103" s="4"/>
      <c r="AN6103" s="4"/>
    </row>
    <row r="6104" spans="1:40" x14ac:dyDescent="0.2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  <c r="AG6104" s="90"/>
      <c r="AH6104" s="4"/>
      <c r="AI6104" s="4"/>
      <c r="AJ6104" s="90"/>
      <c r="AK6104" s="4"/>
      <c r="AL6104" s="4"/>
      <c r="AM6104" s="4"/>
      <c r="AN6104" s="4"/>
    </row>
    <row r="6105" spans="1:40" x14ac:dyDescent="0.2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  <c r="AG6105" s="90"/>
      <c r="AH6105" s="4"/>
      <c r="AI6105" s="4"/>
      <c r="AJ6105" s="90"/>
      <c r="AK6105" s="4"/>
      <c r="AL6105" s="4"/>
      <c r="AM6105" s="4"/>
      <c r="AN6105" s="4"/>
    </row>
    <row r="6106" spans="1:40" x14ac:dyDescent="0.2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  <c r="AG6106" s="90"/>
      <c r="AH6106" s="4"/>
      <c r="AI6106" s="4"/>
      <c r="AJ6106" s="90"/>
      <c r="AK6106" s="4"/>
      <c r="AL6106" s="4"/>
      <c r="AM6106" s="4"/>
      <c r="AN6106" s="4"/>
    </row>
    <row r="6107" spans="1:40" x14ac:dyDescent="0.2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  <c r="AG6107" s="90"/>
      <c r="AH6107" s="4"/>
      <c r="AI6107" s="4"/>
      <c r="AJ6107" s="90"/>
      <c r="AK6107" s="4"/>
      <c r="AL6107" s="4"/>
      <c r="AM6107" s="4"/>
      <c r="AN6107" s="4"/>
    </row>
    <row r="6108" spans="1:40" x14ac:dyDescent="0.2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  <c r="AG6108" s="90"/>
      <c r="AH6108" s="4"/>
      <c r="AI6108" s="4"/>
      <c r="AJ6108" s="90"/>
      <c r="AK6108" s="4"/>
      <c r="AL6108" s="4"/>
      <c r="AM6108" s="4"/>
      <c r="AN6108" s="4"/>
    </row>
    <row r="6109" spans="1:40" x14ac:dyDescent="0.2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  <c r="AG6109" s="90"/>
      <c r="AH6109" s="4"/>
      <c r="AI6109" s="4"/>
      <c r="AJ6109" s="90"/>
      <c r="AK6109" s="4"/>
      <c r="AL6109" s="4"/>
      <c r="AM6109" s="4"/>
      <c r="AN6109" s="4"/>
    </row>
    <row r="6110" spans="1:40" x14ac:dyDescent="0.2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  <c r="AG6110" s="90"/>
      <c r="AH6110" s="4"/>
      <c r="AI6110" s="4"/>
      <c r="AJ6110" s="90"/>
      <c r="AK6110" s="4"/>
      <c r="AL6110" s="4"/>
      <c r="AM6110" s="4"/>
      <c r="AN6110" s="4"/>
    </row>
    <row r="6111" spans="1:40" x14ac:dyDescent="0.2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  <c r="AG6111" s="90"/>
      <c r="AH6111" s="4"/>
      <c r="AI6111" s="4"/>
      <c r="AJ6111" s="90"/>
      <c r="AK6111" s="4"/>
      <c r="AL6111" s="4"/>
      <c r="AM6111" s="4"/>
      <c r="AN6111" s="4"/>
    </row>
    <row r="6112" spans="1:40" x14ac:dyDescent="0.2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  <c r="AG6112" s="90"/>
      <c r="AH6112" s="4"/>
      <c r="AI6112" s="4"/>
      <c r="AJ6112" s="90"/>
      <c r="AK6112" s="4"/>
      <c r="AL6112" s="4"/>
      <c r="AM6112" s="4"/>
      <c r="AN6112" s="4"/>
    </row>
    <row r="6113" spans="1:40" x14ac:dyDescent="0.2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  <c r="AG6113" s="90"/>
      <c r="AH6113" s="4"/>
      <c r="AI6113" s="4"/>
      <c r="AJ6113" s="90"/>
      <c r="AK6113" s="4"/>
      <c r="AL6113" s="4"/>
      <c r="AM6113" s="4"/>
      <c r="AN6113" s="4"/>
    </row>
    <row r="6114" spans="1:40" x14ac:dyDescent="0.2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  <c r="AG6114" s="90"/>
      <c r="AH6114" s="4"/>
      <c r="AI6114" s="4"/>
      <c r="AJ6114" s="90"/>
      <c r="AK6114" s="4"/>
      <c r="AL6114" s="4"/>
      <c r="AM6114" s="4"/>
      <c r="AN6114" s="4"/>
    </row>
    <row r="6115" spans="1:40" x14ac:dyDescent="0.2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  <c r="AG6115" s="90"/>
      <c r="AH6115" s="4"/>
      <c r="AI6115" s="4"/>
      <c r="AJ6115" s="90"/>
      <c r="AK6115" s="4"/>
      <c r="AL6115" s="4"/>
      <c r="AM6115" s="4"/>
      <c r="AN6115" s="4"/>
    </row>
    <row r="6116" spans="1:40" x14ac:dyDescent="0.2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  <c r="AG6116" s="90"/>
      <c r="AH6116" s="4"/>
      <c r="AI6116" s="4"/>
      <c r="AJ6116" s="90"/>
      <c r="AK6116" s="4"/>
      <c r="AL6116" s="4"/>
      <c r="AM6116" s="4"/>
      <c r="AN6116" s="4"/>
    </row>
    <row r="6117" spans="1:40" x14ac:dyDescent="0.2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  <c r="AG6117" s="90"/>
      <c r="AH6117" s="4"/>
      <c r="AI6117" s="4"/>
      <c r="AJ6117" s="90"/>
      <c r="AK6117" s="4"/>
      <c r="AL6117" s="4"/>
      <c r="AM6117" s="4"/>
      <c r="AN6117" s="4"/>
    </row>
    <row r="6118" spans="1:40" x14ac:dyDescent="0.2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  <c r="AG6118" s="90"/>
      <c r="AH6118" s="4"/>
      <c r="AI6118" s="4"/>
      <c r="AJ6118" s="90"/>
      <c r="AK6118" s="4"/>
      <c r="AL6118" s="4"/>
      <c r="AM6118" s="4"/>
      <c r="AN6118" s="4"/>
    </row>
    <row r="6119" spans="1:40" x14ac:dyDescent="0.2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  <c r="AG6119" s="90"/>
      <c r="AH6119" s="4"/>
      <c r="AI6119" s="4"/>
      <c r="AJ6119" s="90"/>
      <c r="AK6119" s="4"/>
      <c r="AL6119" s="4"/>
      <c r="AM6119" s="4"/>
      <c r="AN6119" s="4"/>
    </row>
    <row r="6120" spans="1:40" x14ac:dyDescent="0.2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  <c r="AG6120" s="90"/>
      <c r="AH6120" s="4"/>
      <c r="AI6120" s="4"/>
      <c r="AJ6120" s="90"/>
      <c r="AK6120" s="4"/>
      <c r="AL6120" s="4"/>
      <c r="AM6120" s="4"/>
      <c r="AN6120" s="4"/>
    </row>
    <row r="6121" spans="1:40" x14ac:dyDescent="0.2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  <c r="AG6121" s="90"/>
      <c r="AH6121" s="4"/>
      <c r="AI6121" s="4"/>
      <c r="AJ6121" s="90"/>
      <c r="AK6121" s="4"/>
      <c r="AL6121" s="4"/>
      <c r="AM6121" s="4"/>
      <c r="AN6121" s="4"/>
    </row>
    <row r="6122" spans="1:40" x14ac:dyDescent="0.2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  <c r="AG6122" s="90"/>
      <c r="AH6122" s="4"/>
      <c r="AI6122" s="4"/>
      <c r="AJ6122" s="90"/>
      <c r="AK6122" s="4"/>
      <c r="AL6122" s="4"/>
      <c r="AM6122" s="4"/>
      <c r="AN6122" s="4"/>
    </row>
    <row r="6123" spans="1:40" x14ac:dyDescent="0.2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  <c r="AG6123" s="90"/>
      <c r="AH6123" s="4"/>
      <c r="AI6123" s="4"/>
      <c r="AJ6123" s="90"/>
      <c r="AK6123" s="4"/>
      <c r="AL6123" s="4"/>
      <c r="AM6123" s="4"/>
      <c r="AN6123" s="4"/>
    </row>
    <row r="6124" spans="1:40" x14ac:dyDescent="0.2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  <c r="AG6124" s="90"/>
      <c r="AH6124" s="4"/>
      <c r="AI6124" s="4"/>
      <c r="AJ6124" s="90"/>
      <c r="AK6124" s="4"/>
      <c r="AL6124" s="4"/>
      <c r="AM6124" s="4"/>
      <c r="AN6124" s="4"/>
    </row>
    <row r="6125" spans="1:40" x14ac:dyDescent="0.2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  <c r="AG6125" s="90"/>
      <c r="AH6125" s="4"/>
      <c r="AI6125" s="4"/>
      <c r="AJ6125" s="90"/>
      <c r="AK6125" s="4"/>
      <c r="AL6125" s="4"/>
      <c r="AM6125" s="4"/>
      <c r="AN6125" s="4"/>
    </row>
    <row r="6126" spans="1:40" x14ac:dyDescent="0.2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  <c r="AG6126" s="90"/>
      <c r="AH6126" s="4"/>
      <c r="AI6126" s="4"/>
      <c r="AJ6126" s="90"/>
      <c r="AK6126" s="4"/>
      <c r="AL6126" s="4"/>
      <c r="AM6126" s="4"/>
      <c r="AN6126" s="4"/>
    </row>
    <row r="6127" spans="1:40" x14ac:dyDescent="0.2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  <c r="AG6127" s="90"/>
      <c r="AH6127" s="4"/>
      <c r="AI6127" s="4"/>
      <c r="AJ6127" s="90"/>
      <c r="AK6127" s="4"/>
      <c r="AL6127" s="4"/>
      <c r="AM6127" s="4"/>
      <c r="AN6127" s="4"/>
    </row>
    <row r="6128" spans="1:40" x14ac:dyDescent="0.2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  <c r="AG6128" s="90"/>
      <c r="AH6128" s="4"/>
      <c r="AI6128" s="4"/>
      <c r="AJ6128" s="90"/>
      <c r="AK6128" s="4"/>
      <c r="AL6128" s="4"/>
      <c r="AM6128" s="4"/>
      <c r="AN6128" s="4"/>
    </row>
    <row r="6129" spans="1:40" x14ac:dyDescent="0.2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  <c r="AG6129" s="90"/>
      <c r="AH6129" s="4"/>
      <c r="AI6129" s="4"/>
      <c r="AJ6129" s="90"/>
      <c r="AK6129" s="4"/>
      <c r="AL6129" s="4"/>
      <c r="AM6129" s="4"/>
      <c r="AN6129" s="4"/>
    </row>
    <row r="6130" spans="1:40" x14ac:dyDescent="0.2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  <c r="AG6130" s="90"/>
      <c r="AH6130" s="4"/>
      <c r="AI6130" s="4"/>
      <c r="AJ6130" s="90"/>
      <c r="AK6130" s="4"/>
      <c r="AL6130" s="4"/>
      <c r="AM6130" s="4"/>
      <c r="AN6130" s="4"/>
    </row>
    <row r="6131" spans="1:40" x14ac:dyDescent="0.2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  <c r="AG6131" s="90"/>
      <c r="AH6131" s="4"/>
      <c r="AI6131" s="4"/>
      <c r="AJ6131" s="90"/>
      <c r="AK6131" s="4"/>
      <c r="AL6131" s="4"/>
      <c r="AM6131" s="4"/>
      <c r="AN6131" s="4"/>
    </row>
    <row r="6132" spans="1:40" x14ac:dyDescent="0.2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  <c r="AG6132" s="90"/>
      <c r="AH6132" s="4"/>
      <c r="AI6132" s="4"/>
      <c r="AJ6132" s="90"/>
      <c r="AK6132" s="4"/>
      <c r="AL6132" s="4"/>
      <c r="AM6132" s="4"/>
      <c r="AN6132" s="4"/>
    </row>
    <row r="6133" spans="1:40" x14ac:dyDescent="0.2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  <c r="AG6133" s="90"/>
      <c r="AH6133" s="4"/>
      <c r="AI6133" s="4"/>
      <c r="AJ6133" s="90"/>
      <c r="AK6133" s="4"/>
      <c r="AL6133" s="4"/>
      <c r="AM6133" s="4"/>
      <c r="AN6133" s="4"/>
    </row>
    <row r="6134" spans="1:40" x14ac:dyDescent="0.2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  <c r="AG6134" s="90"/>
      <c r="AH6134" s="4"/>
      <c r="AI6134" s="4"/>
      <c r="AJ6134" s="90"/>
      <c r="AK6134" s="4"/>
      <c r="AL6134" s="4"/>
      <c r="AM6134" s="4"/>
      <c r="AN6134" s="4"/>
    </row>
    <row r="6135" spans="1:40" x14ac:dyDescent="0.2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  <c r="AG6135" s="90"/>
      <c r="AH6135" s="4"/>
      <c r="AI6135" s="4"/>
      <c r="AJ6135" s="90"/>
      <c r="AK6135" s="4"/>
      <c r="AL6135" s="4"/>
      <c r="AM6135" s="4"/>
      <c r="AN6135" s="4"/>
    </row>
    <row r="6136" spans="1:40" x14ac:dyDescent="0.2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  <c r="AG6136" s="90"/>
      <c r="AH6136" s="4"/>
      <c r="AI6136" s="4"/>
      <c r="AJ6136" s="90"/>
      <c r="AK6136" s="4"/>
      <c r="AL6136" s="4"/>
      <c r="AM6136" s="4"/>
      <c r="AN6136" s="4"/>
    </row>
    <row r="6137" spans="1:40" x14ac:dyDescent="0.2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  <c r="AG6137" s="90"/>
      <c r="AH6137" s="4"/>
      <c r="AI6137" s="4"/>
      <c r="AJ6137" s="90"/>
      <c r="AK6137" s="4"/>
      <c r="AL6137" s="4"/>
      <c r="AM6137" s="4"/>
      <c r="AN6137" s="4"/>
    </row>
    <row r="6138" spans="1:40" x14ac:dyDescent="0.2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  <c r="AG6138" s="90"/>
      <c r="AH6138" s="4"/>
      <c r="AI6138" s="4"/>
      <c r="AJ6138" s="90"/>
      <c r="AK6138" s="4"/>
      <c r="AL6138" s="4"/>
      <c r="AM6138" s="4"/>
      <c r="AN6138" s="4"/>
    </row>
    <row r="6139" spans="1:40" x14ac:dyDescent="0.2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  <c r="AG6139" s="90"/>
      <c r="AH6139" s="4"/>
      <c r="AI6139" s="4"/>
      <c r="AJ6139" s="90"/>
      <c r="AK6139" s="4"/>
      <c r="AL6139" s="4"/>
      <c r="AM6139" s="4"/>
      <c r="AN6139" s="4"/>
    </row>
    <row r="6140" spans="1:40" x14ac:dyDescent="0.2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  <c r="AG6140" s="90"/>
      <c r="AH6140" s="4"/>
      <c r="AI6140" s="4"/>
      <c r="AJ6140" s="90"/>
      <c r="AK6140" s="4"/>
      <c r="AL6140" s="4"/>
      <c r="AM6140" s="4"/>
      <c r="AN6140" s="4"/>
    </row>
    <row r="6141" spans="1:40" x14ac:dyDescent="0.2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  <c r="AG6141" s="90"/>
      <c r="AH6141" s="4"/>
      <c r="AI6141" s="4"/>
      <c r="AJ6141" s="90"/>
      <c r="AK6141" s="4"/>
      <c r="AL6141" s="4"/>
      <c r="AM6141" s="4"/>
      <c r="AN6141" s="4"/>
    </row>
    <row r="6142" spans="1:40" x14ac:dyDescent="0.2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  <c r="AG6142" s="90"/>
      <c r="AH6142" s="4"/>
      <c r="AI6142" s="4"/>
      <c r="AJ6142" s="90"/>
      <c r="AK6142" s="4"/>
      <c r="AL6142" s="4"/>
      <c r="AM6142" s="4"/>
      <c r="AN6142" s="4"/>
    </row>
    <row r="6143" spans="1:40" x14ac:dyDescent="0.2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  <c r="AG6143" s="90"/>
      <c r="AH6143" s="4"/>
      <c r="AI6143" s="4"/>
      <c r="AJ6143" s="90"/>
      <c r="AK6143" s="4"/>
      <c r="AL6143" s="4"/>
      <c r="AM6143" s="4"/>
      <c r="AN6143" s="4"/>
    </row>
    <row r="6144" spans="1:40" x14ac:dyDescent="0.2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  <c r="AG6144" s="90"/>
      <c r="AH6144" s="4"/>
      <c r="AI6144" s="4"/>
      <c r="AJ6144" s="90"/>
      <c r="AK6144" s="4"/>
      <c r="AL6144" s="4"/>
      <c r="AM6144" s="4"/>
      <c r="AN6144" s="4"/>
    </row>
    <row r="6145" spans="1:40" x14ac:dyDescent="0.2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  <c r="AG6145" s="90"/>
      <c r="AH6145" s="4"/>
      <c r="AI6145" s="4"/>
      <c r="AJ6145" s="90"/>
      <c r="AK6145" s="4"/>
      <c r="AL6145" s="4"/>
      <c r="AM6145" s="4"/>
      <c r="AN6145" s="4"/>
    </row>
    <row r="6146" spans="1:40" x14ac:dyDescent="0.2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  <c r="AG6146" s="90"/>
      <c r="AH6146" s="4"/>
      <c r="AI6146" s="4"/>
      <c r="AJ6146" s="90"/>
      <c r="AK6146" s="4"/>
      <c r="AL6146" s="4"/>
      <c r="AM6146" s="4"/>
      <c r="AN6146" s="4"/>
    </row>
    <row r="6147" spans="1:40" x14ac:dyDescent="0.2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  <c r="AG6147" s="90"/>
      <c r="AH6147" s="4"/>
      <c r="AI6147" s="4"/>
      <c r="AJ6147" s="90"/>
      <c r="AK6147" s="4"/>
      <c r="AL6147" s="4"/>
      <c r="AM6147" s="4"/>
      <c r="AN6147" s="4"/>
    </row>
    <row r="6148" spans="1:40" x14ac:dyDescent="0.2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  <c r="AG6148" s="90"/>
      <c r="AH6148" s="4"/>
      <c r="AI6148" s="4"/>
      <c r="AJ6148" s="90"/>
      <c r="AK6148" s="4"/>
      <c r="AL6148" s="4"/>
      <c r="AM6148" s="4"/>
      <c r="AN6148" s="4"/>
    </row>
    <row r="6149" spans="1:40" x14ac:dyDescent="0.2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  <c r="AG6149" s="90"/>
      <c r="AH6149" s="4"/>
      <c r="AI6149" s="4"/>
      <c r="AJ6149" s="90"/>
      <c r="AK6149" s="4"/>
      <c r="AL6149" s="4"/>
      <c r="AM6149" s="4"/>
      <c r="AN6149" s="4"/>
    </row>
    <row r="6150" spans="1:40" x14ac:dyDescent="0.2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  <c r="AG6150" s="90"/>
      <c r="AH6150" s="4"/>
      <c r="AI6150" s="4"/>
      <c r="AJ6150" s="90"/>
      <c r="AK6150" s="4"/>
      <c r="AL6150" s="4"/>
      <c r="AM6150" s="4"/>
      <c r="AN6150" s="4"/>
    </row>
    <row r="6151" spans="1:40" x14ac:dyDescent="0.2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  <c r="AG6151" s="90"/>
      <c r="AH6151" s="4"/>
      <c r="AI6151" s="4"/>
      <c r="AJ6151" s="90"/>
      <c r="AK6151" s="4"/>
      <c r="AL6151" s="4"/>
      <c r="AM6151" s="4"/>
      <c r="AN6151" s="4"/>
    </row>
    <row r="6152" spans="1:40" x14ac:dyDescent="0.2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  <c r="AG6152" s="90"/>
      <c r="AH6152" s="4"/>
      <c r="AI6152" s="4"/>
      <c r="AJ6152" s="90"/>
      <c r="AK6152" s="4"/>
      <c r="AL6152" s="4"/>
      <c r="AM6152" s="4"/>
      <c r="AN6152" s="4"/>
    </row>
    <row r="6153" spans="1:40" x14ac:dyDescent="0.2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  <c r="AG6153" s="90"/>
      <c r="AH6153" s="4"/>
      <c r="AI6153" s="4"/>
      <c r="AJ6153" s="90"/>
      <c r="AK6153" s="4"/>
      <c r="AL6153" s="4"/>
      <c r="AM6153" s="4"/>
      <c r="AN6153" s="4"/>
    </row>
    <row r="6154" spans="1:40" x14ac:dyDescent="0.2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  <c r="AG6154" s="90"/>
      <c r="AH6154" s="4"/>
      <c r="AI6154" s="4"/>
      <c r="AJ6154" s="90"/>
      <c r="AK6154" s="4"/>
      <c r="AL6154" s="4"/>
      <c r="AM6154" s="4"/>
      <c r="AN6154" s="4"/>
    </row>
    <row r="6155" spans="1:40" x14ac:dyDescent="0.2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  <c r="AG6155" s="90"/>
      <c r="AH6155" s="4"/>
      <c r="AI6155" s="4"/>
      <c r="AJ6155" s="90"/>
      <c r="AK6155" s="4"/>
      <c r="AL6155" s="4"/>
      <c r="AM6155" s="4"/>
      <c r="AN6155" s="4"/>
    </row>
    <row r="6156" spans="1:40" x14ac:dyDescent="0.2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  <c r="AG6156" s="90"/>
      <c r="AH6156" s="4"/>
      <c r="AI6156" s="4"/>
      <c r="AJ6156" s="90"/>
      <c r="AK6156" s="4"/>
      <c r="AL6156" s="4"/>
      <c r="AM6156" s="4"/>
      <c r="AN6156" s="4"/>
    </row>
    <row r="6157" spans="1:40" x14ac:dyDescent="0.2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  <c r="AG6157" s="90"/>
      <c r="AH6157" s="4"/>
      <c r="AI6157" s="4"/>
      <c r="AJ6157" s="90"/>
      <c r="AK6157" s="4"/>
      <c r="AL6157" s="4"/>
      <c r="AM6157" s="4"/>
      <c r="AN6157" s="4"/>
    </row>
    <row r="6158" spans="1:40" x14ac:dyDescent="0.2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  <c r="AG6158" s="90"/>
      <c r="AH6158" s="4"/>
      <c r="AI6158" s="4"/>
      <c r="AJ6158" s="90"/>
      <c r="AK6158" s="4"/>
      <c r="AL6158" s="4"/>
      <c r="AM6158" s="4"/>
      <c r="AN6158" s="4"/>
    </row>
    <row r="6159" spans="1:40" x14ac:dyDescent="0.2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  <c r="AG6159" s="90"/>
      <c r="AH6159" s="4"/>
      <c r="AI6159" s="4"/>
      <c r="AJ6159" s="90"/>
      <c r="AK6159" s="4"/>
      <c r="AL6159" s="4"/>
      <c r="AM6159" s="4"/>
      <c r="AN6159" s="4"/>
    </row>
    <row r="6160" spans="1:40" x14ac:dyDescent="0.2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  <c r="AG6160" s="90"/>
      <c r="AH6160" s="4"/>
      <c r="AI6160" s="4"/>
      <c r="AJ6160" s="90"/>
      <c r="AK6160" s="4"/>
      <c r="AL6160" s="4"/>
      <c r="AM6160" s="4"/>
      <c r="AN6160" s="4"/>
    </row>
    <row r="6161" spans="1:40" x14ac:dyDescent="0.2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  <c r="AG6161" s="90"/>
      <c r="AH6161" s="4"/>
      <c r="AI6161" s="4"/>
      <c r="AJ6161" s="90"/>
      <c r="AK6161" s="4"/>
      <c r="AL6161" s="4"/>
      <c r="AM6161" s="4"/>
      <c r="AN6161" s="4"/>
    </row>
    <row r="6162" spans="1:40" x14ac:dyDescent="0.2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  <c r="AG6162" s="90"/>
      <c r="AH6162" s="4"/>
      <c r="AI6162" s="4"/>
      <c r="AJ6162" s="90"/>
      <c r="AK6162" s="4"/>
      <c r="AL6162" s="4"/>
      <c r="AM6162" s="4"/>
      <c r="AN6162" s="4"/>
    </row>
    <row r="6163" spans="1:40" x14ac:dyDescent="0.2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  <c r="AG6163" s="90"/>
      <c r="AH6163" s="4"/>
      <c r="AI6163" s="4"/>
      <c r="AJ6163" s="90"/>
      <c r="AK6163" s="4"/>
      <c r="AL6163" s="4"/>
      <c r="AM6163" s="4"/>
      <c r="AN6163" s="4"/>
    </row>
    <row r="6164" spans="1:40" x14ac:dyDescent="0.2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  <c r="AG6164" s="90"/>
      <c r="AH6164" s="4"/>
      <c r="AI6164" s="4"/>
      <c r="AJ6164" s="90"/>
      <c r="AK6164" s="4"/>
      <c r="AL6164" s="4"/>
      <c r="AM6164" s="4"/>
      <c r="AN6164" s="4"/>
    </row>
    <row r="6165" spans="1:40" x14ac:dyDescent="0.2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  <c r="AG6165" s="90"/>
      <c r="AH6165" s="4"/>
      <c r="AI6165" s="4"/>
      <c r="AJ6165" s="90"/>
      <c r="AK6165" s="4"/>
      <c r="AL6165" s="4"/>
      <c r="AM6165" s="4"/>
      <c r="AN6165" s="4"/>
    </row>
    <row r="6166" spans="1:40" x14ac:dyDescent="0.2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  <c r="AG6166" s="90"/>
      <c r="AH6166" s="4"/>
      <c r="AI6166" s="4"/>
      <c r="AJ6166" s="90"/>
      <c r="AK6166" s="4"/>
      <c r="AL6166" s="4"/>
      <c r="AM6166" s="4"/>
      <c r="AN6166" s="4"/>
    </row>
    <row r="6167" spans="1:40" x14ac:dyDescent="0.2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  <c r="AG6167" s="90"/>
      <c r="AH6167" s="4"/>
      <c r="AI6167" s="4"/>
      <c r="AJ6167" s="90"/>
      <c r="AK6167" s="4"/>
      <c r="AL6167" s="4"/>
      <c r="AM6167" s="4"/>
      <c r="AN6167" s="4"/>
    </row>
    <row r="6168" spans="1:40" x14ac:dyDescent="0.2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  <c r="AG6168" s="90"/>
      <c r="AH6168" s="4"/>
      <c r="AI6168" s="4"/>
      <c r="AJ6168" s="90"/>
      <c r="AK6168" s="4"/>
      <c r="AL6168" s="4"/>
      <c r="AM6168" s="4"/>
      <c r="AN6168" s="4"/>
    </row>
    <row r="6169" spans="1:40" x14ac:dyDescent="0.2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  <c r="AG6169" s="90"/>
      <c r="AH6169" s="4"/>
      <c r="AI6169" s="4"/>
      <c r="AJ6169" s="90"/>
      <c r="AK6169" s="4"/>
      <c r="AL6169" s="4"/>
      <c r="AM6169" s="4"/>
      <c r="AN6169" s="4"/>
    </row>
    <row r="6170" spans="1:40" x14ac:dyDescent="0.2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  <c r="AG6170" s="90"/>
      <c r="AH6170" s="4"/>
      <c r="AI6170" s="4"/>
      <c r="AJ6170" s="90"/>
      <c r="AK6170" s="4"/>
      <c r="AL6170" s="4"/>
      <c r="AM6170" s="4"/>
      <c r="AN6170" s="4"/>
    </row>
    <row r="6171" spans="1:40" x14ac:dyDescent="0.2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  <c r="AG6171" s="90"/>
      <c r="AH6171" s="4"/>
      <c r="AI6171" s="4"/>
      <c r="AJ6171" s="90"/>
      <c r="AK6171" s="4"/>
      <c r="AL6171" s="4"/>
      <c r="AM6171" s="4"/>
      <c r="AN6171" s="4"/>
    </row>
    <row r="6172" spans="1:40" x14ac:dyDescent="0.2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  <c r="AG6172" s="90"/>
      <c r="AH6172" s="4"/>
      <c r="AI6172" s="4"/>
      <c r="AJ6172" s="90"/>
      <c r="AK6172" s="4"/>
      <c r="AL6172" s="4"/>
      <c r="AM6172" s="4"/>
      <c r="AN6172" s="4"/>
    </row>
    <row r="6173" spans="1:40" x14ac:dyDescent="0.2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  <c r="AG6173" s="90"/>
      <c r="AH6173" s="4"/>
      <c r="AI6173" s="4"/>
      <c r="AJ6173" s="90"/>
      <c r="AK6173" s="4"/>
      <c r="AL6173" s="4"/>
      <c r="AM6173" s="4"/>
      <c r="AN6173" s="4"/>
    </row>
    <row r="6174" spans="1:40" x14ac:dyDescent="0.2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  <c r="AG6174" s="90"/>
      <c r="AH6174" s="4"/>
      <c r="AI6174" s="4"/>
      <c r="AJ6174" s="90"/>
      <c r="AK6174" s="4"/>
      <c r="AL6174" s="4"/>
      <c r="AM6174" s="4"/>
      <c r="AN6174" s="4"/>
    </row>
    <row r="6175" spans="1:40" x14ac:dyDescent="0.2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  <c r="AG6175" s="90"/>
      <c r="AH6175" s="4"/>
      <c r="AI6175" s="4"/>
      <c r="AJ6175" s="90"/>
      <c r="AK6175" s="4"/>
      <c r="AL6175" s="4"/>
      <c r="AM6175" s="4"/>
      <c r="AN6175" s="4"/>
    </row>
    <row r="6176" spans="1:40" x14ac:dyDescent="0.2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  <c r="AG6176" s="90"/>
      <c r="AH6176" s="4"/>
      <c r="AI6176" s="4"/>
      <c r="AJ6176" s="90"/>
      <c r="AK6176" s="4"/>
      <c r="AL6176" s="4"/>
      <c r="AM6176" s="4"/>
      <c r="AN6176" s="4"/>
    </row>
    <row r="6177" spans="1:40" x14ac:dyDescent="0.2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  <c r="AG6177" s="90"/>
      <c r="AH6177" s="4"/>
      <c r="AI6177" s="4"/>
      <c r="AJ6177" s="90"/>
      <c r="AK6177" s="4"/>
      <c r="AL6177" s="4"/>
      <c r="AM6177" s="4"/>
      <c r="AN6177" s="4"/>
    </row>
    <row r="6178" spans="1:40" x14ac:dyDescent="0.2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  <c r="AG6178" s="90"/>
      <c r="AH6178" s="4"/>
      <c r="AI6178" s="4"/>
      <c r="AJ6178" s="90"/>
      <c r="AK6178" s="4"/>
      <c r="AL6178" s="4"/>
      <c r="AM6178" s="4"/>
      <c r="AN6178" s="4"/>
    </row>
    <row r="6179" spans="1:40" x14ac:dyDescent="0.2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  <c r="AG6179" s="90"/>
      <c r="AH6179" s="4"/>
      <c r="AI6179" s="4"/>
      <c r="AJ6179" s="90"/>
      <c r="AK6179" s="4"/>
      <c r="AL6179" s="4"/>
      <c r="AM6179" s="4"/>
      <c r="AN6179" s="4"/>
    </row>
    <row r="6180" spans="1:40" x14ac:dyDescent="0.2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  <c r="AG6180" s="90"/>
      <c r="AH6180" s="4"/>
      <c r="AI6180" s="4"/>
      <c r="AJ6180" s="90"/>
      <c r="AK6180" s="4"/>
      <c r="AL6180" s="4"/>
      <c r="AM6180" s="4"/>
      <c r="AN6180" s="4"/>
    </row>
    <row r="6181" spans="1:40" x14ac:dyDescent="0.2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  <c r="AG6181" s="90"/>
      <c r="AH6181" s="4"/>
      <c r="AI6181" s="4"/>
      <c r="AJ6181" s="90"/>
      <c r="AK6181" s="4"/>
      <c r="AL6181" s="4"/>
      <c r="AM6181" s="4"/>
      <c r="AN6181" s="4"/>
    </row>
    <row r="6182" spans="1:40" x14ac:dyDescent="0.2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  <c r="AG6182" s="90"/>
      <c r="AH6182" s="4"/>
      <c r="AI6182" s="4"/>
      <c r="AJ6182" s="90"/>
      <c r="AK6182" s="4"/>
      <c r="AL6182" s="4"/>
      <c r="AM6182" s="4"/>
      <c r="AN6182" s="4"/>
    </row>
    <row r="6183" spans="1:40" x14ac:dyDescent="0.2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  <c r="AG6183" s="90"/>
      <c r="AH6183" s="4"/>
      <c r="AI6183" s="4"/>
      <c r="AJ6183" s="90"/>
      <c r="AK6183" s="4"/>
      <c r="AL6183" s="4"/>
      <c r="AM6183" s="4"/>
      <c r="AN6183" s="4"/>
    </row>
    <row r="6184" spans="1:40" x14ac:dyDescent="0.2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  <c r="AG6184" s="90"/>
      <c r="AH6184" s="4"/>
      <c r="AI6184" s="4"/>
      <c r="AJ6184" s="90"/>
      <c r="AK6184" s="4"/>
      <c r="AL6184" s="4"/>
      <c r="AM6184" s="4"/>
      <c r="AN6184" s="4"/>
    </row>
    <row r="6185" spans="1:40" x14ac:dyDescent="0.2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  <c r="AG6185" s="90"/>
      <c r="AH6185" s="4"/>
      <c r="AI6185" s="4"/>
      <c r="AJ6185" s="90"/>
      <c r="AK6185" s="4"/>
      <c r="AL6185" s="4"/>
      <c r="AM6185" s="4"/>
      <c r="AN6185" s="4"/>
    </row>
    <row r="6186" spans="1:40" x14ac:dyDescent="0.2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  <c r="AG6186" s="90"/>
      <c r="AH6186" s="4"/>
      <c r="AI6186" s="4"/>
      <c r="AJ6186" s="90"/>
      <c r="AK6186" s="4"/>
      <c r="AL6186" s="4"/>
      <c r="AM6186" s="4"/>
      <c r="AN6186" s="4"/>
    </row>
    <row r="6187" spans="1:40" x14ac:dyDescent="0.2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  <c r="AG6187" s="90"/>
      <c r="AH6187" s="4"/>
      <c r="AI6187" s="4"/>
      <c r="AJ6187" s="90"/>
      <c r="AK6187" s="4"/>
      <c r="AL6187" s="4"/>
      <c r="AM6187" s="4"/>
      <c r="AN6187" s="4"/>
    </row>
    <row r="6188" spans="1:40" x14ac:dyDescent="0.2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  <c r="AG6188" s="90"/>
      <c r="AH6188" s="4"/>
      <c r="AI6188" s="4"/>
      <c r="AJ6188" s="90"/>
      <c r="AK6188" s="4"/>
      <c r="AL6188" s="4"/>
      <c r="AM6188" s="4"/>
      <c r="AN6188" s="4"/>
    </row>
    <row r="6189" spans="1:40" x14ac:dyDescent="0.2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  <c r="AG6189" s="90"/>
      <c r="AH6189" s="4"/>
      <c r="AI6189" s="4"/>
      <c r="AJ6189" s="90"/>
      <c r="AK6189" s="4"/>
      <c r="AL6189" s="4"/>
      <c r="AM6189" s="4"/>
      <c r="AN6189" s="4"/>
    </row>
    <row r="6190" spans="1:40" x14ac:dyDescent="0.2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  <c r="AG6190" s="90"/>
      <c r="AH6190" s="4"/>
      <c r="AI6190" s="4"/>
      <c r="AJ6190" s="90"/>
      <c r="AK6190" s="4"/>
      <c r="AL6190" s="4"/>
      <c r="AM6190" s="4"/>
      <c r="AN6190" s="4"/>
    </row>
    <row r="6191" spans="1:40" x14ac:dyDescent="0.2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  <c r="AG6191" s="90"/>
      <c r="AH6191" s="4"/>
      <c r="AI6191" s="4"/>
      <c r="AJ6191" s="90"/>
      <c r="AK6191" s="4"/>
      <c r="AL6191" s="4"/>
      <c r="AM6191" s="4"/>
      <c r="AN6191" s="4"/>
    </row>
    <row r="6192" spans="1:40" x14ac:dyDescent="0.2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  <c r="AG6192" s="90"/>
      <c r="AH6192" s="4"/>
      <c r="AI6192" s="4"/>
      <c r="AJ6192" s="90"/>
      <c r="AK6192" s="4"/>
      <c r="AL6192" s="4"/>
      <c r="AM6192" s="4"/>
      <c r="AN6192" s="4"/>
    </row>
    <row r="6193" spans="1:40" x14ac:dyDescent="0.2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  <c r="AG6193" s="90"/>
      <c r="AH6193" s="4"/>
      <c r="AI6193" s="4"/>
      <c r="AJ6193" s="90"/>
      <c r="AK6193" s="4"/>
      <c r="AL6193" s="4"/>
      <c r="AM6193" s="4"/>
      <c r="AN6193" s="4"/>
    </row>
    <row r="6194" spans="1:40" x14ac:dyDescent="0.2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  <c r="AG6194" s="90"/>
      <c r="AH6194" s="4"/>
      <c r="AI6194" s="4"/>
      <c r="AJ6194" s="90"/>
      <c r="AK6194" s="4"/>
      <c r="AL6194" s="4"/>
      <c r="AM6194" s="4"/>
      <c r="AN6194" s="4"/>
    </row>
    <row r="6195" spans="1:40" x14ac:dyDescent="0.2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  <c r="AG6195" s="90"/>
      <c r="AH6195" s="4"/>
      <c r="AI6195" s="4"/>
      <c r="AJ6195" s="90"/>
      <c r="AK6195" s="4"/>
      <c r="AL6195" s="4"/>
      <c r="AM6195" s="4"/>
      <c r="AN6195" s="4"/>
    </row>
    <row r="6196" spans="1:40" x14ac:dyDescent="0.2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  <c r="AG6196" s="90"/>
      <c r="AH6196" s="4"/>
      <c r="AI6196" s="4"/>
      <c r="AJ6196" s="90"/>
      <c r="AK6196" s="4"/>
      <c r="AL6196" s="4"/>
      <c r="AM6196" s="4"/>
      <c r="AN6196" s="4"/>
    </row>
    <row r="6197" spans="1:40" x14ac:dyDescent="0.2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  <c r="AG6197" s="90"/>
      <c r="AH6197" s="4"/>
      <c r="AI6197" s="4"/>
      <c r="AJ6197" s="90"/>
      <c r="AK6197" s="4"/>
      <c r="AL6197" s="4"/>
      <c r="AM6197" s="4"/>
      <c r="AN6197" s="4"/>
    </row>
    <row r="6198" spans="1:40" x14ac:dyDescent="0.2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  <c r="AG6198" s="90"/>
      <c r="AH6198" s="4"/>
      <c r="AI6198" s="4"/>
      <c r="AJ6198" s="90"/>
      <c r="AK6198" s="4"/>
      <c r="AL6198" s="4"/>
      <c r="AM6198" s="4"/>
      <c r="AN6198" s="4"/>
    </row>
    <row r="6199" spans="1:40" x14ac:dyDescent="0.2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  <c r="AG6199" s="90"/>
      <c r="AH6199" s="4"/>
      <c r="AI6199" s="4"/>
      <c r="AJ6199" s="90"/>
      <c r="AK6199" s="4"/>
      <c r="AL6199" s="4"/>
      <c r="AM6199" s="4"/>
      <c r="AN6199" s="4"/>
    </row>
    <row r="6200" spans="1:40" x14ac:dyDescent="0.2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  <c r="AG6200" s="90"/>
      <c r="AH6200" s="4"/>
      <c r="AI6200" s="4"/>
      <c r="AJ6200" s="90"/>
      <c r="AK6200" s="4"/>
      <c r="AL6200" s="4"/>
      <c r="AM6200" s="4"/>
      <c r="AN6200" s="4"/>
    </row>
    <row r="6201" spans="1:40" x14ac:dyDescent="0.2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  <c r="AG6201" s="90"/>
      <c r="AH6201" s="4"/>
      <c r="AI6201" s="4"/>
      <c r="AJ6201" s="90"/>
      <c r="AK6201" s="4"/>
      <c r="AL6201" s="4"/>
      <c r="AM6201" s="4"/>
      <c r="AN6201" s="4"/>
    </row>
    <row r="6202" spans="1:40" x14ac:dyDescent="0.2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  <c r="AG6202" s="90"/>
      <c r="AH6202" s="4"/>
      <c r="AI6202" s="4"/>
      <c r="AJ6202" s="90"/>
      <c r="AK6202" s="4"/>
      <c r="AL6202" s="4"/>
      <c r="AM6202" s="4"/>
      <c r="AN6202" s="4"/>
    </row>
    <row r="6203" spans="1:40" x14ac:dyDescent="0.2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  <c r="AG6203" s="90"/>
      <c r="AH6203" s="4"/>
      <c r="AI6203" s="4"/>
      <c r="AJ6203" s="90"/>
      <c r="AK6203" s="4"/>
      <c r="AL6203" s="4"/>
      <c r="AM6203" s="4"/>
      <c r="AN6203" s="4"/>
    </row>
    <row r="6204" spans="1:40" x14ac:dyDescent="0.2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  <c r="AG6204" s="90"/>
      <c r="AH6204" s="4"/>
      <c r="AI6204" s="4"/>
      <c r="AJ6204" s="90"/>
      <c r="AK6204" s="4"/>
      <c r="AL6204" s="4"/>
      <c r="AM6204" s="4"/>
      <c r="AN6204" s="4"/>
    </row>
    <row r="6205" spans="1:40" x14ac:dyDescent="0.2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  <c r="AG6205" s="90"/>
      <c r="AH6205" s="4"/>
      <c r="AI6205" s="4"/>
      <c r="AJ6205" s="90"/>
      <c r="AK6205" s="4"/>
      <c r="AL6205" s="4"/>
      <c r="AM6205" s="4"/>
      <c r="AN6205" s="4"/>
    </row>
    <row r="6206" spans="1:40" x14ac:dyDescent="0.2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  <c r="AG6206" s="90"/>
      <c r="AH6206" s="4"/>
      <c r="AI6206" s="4"/>
      <c r="AJ6206" s="90"/>
      <c r="AK6206" s="4"/>
      <c r="AL6206" s="4"/>
      <c r="AM6206" s="4"/>
      <c r="AN6206" s="4"/>
    </row>
    <row r="6207" spans="1:40" x14ac:dyDescent="0.2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  <c r="AG6207" s="90"/>
      <c r="AH6207" s="4"/>
      <c r="AI6207" s="4"/>
      <c r="AJ6207" s="90"/>
      <c r="AK6207" s="4"/>
      <c r="AL6207" s="4"/>
      <c r="AM6207" s="4"/>
      <c r="AN6207" s="4"/>
    </row>
    <row r="6208" spans="1:40" x14ac:dyDescent="0.2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  <c r="AG6208" s="90"/>
      <c r="AH6208" s="4"/>
      <c r="AI6208" s="4"/>
      <c r="AJ6208" s="90"/>
      <c r="AK6208" s="4"/>
      <c r="AL6208" s="4"/>
      <c r="AM6208" s="4"/>
      <c r="AN6208" s="4"/>
    </row>
    <row r="6209" spans="1:40" x14ac:dyDescent="0.2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  <c r="AG6209" s="90"/>
      <c r="AH6209" s="4"/>
      <c r="AI6209" s="4"/>
      <c r="AJ6209" s="90"/>
      <c r="AK6209" s="4"/>
      <c r="AL6209" s="4"/>
      <c r="AM6209" s="4"/>
      <c r="AN6209" s="4"/>
    </row>
    <row r="6210" spans="1:40" x14ac:dyDescent="0.2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  <c r="AG6210" s="90"/>
      <c r="AH6210" s="4"/>
      <c r="AI6210" s="4"/>
      <c r="AJ6210" s="90"/>
      <c r="AK6210" s="4"/>
      <c r="AL6210" s="4"/>
      <c r="AM6210" s="4"/>
      <c r="AN6210" s="4"/>
    </row>
    <row r="6211" spans="1:40" x14ac:dyDescent="0.2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  <c r="AG6211" s="90"/>
      <c r="AH6211" s="4"/>
      <c r="AI6211" s="4"/>
      <c r="AJ6211" s="90"/>
      <c r="AK6211" s="4"/>
      <c r="AL6211" s="4"/>
      <c r="AM6211" s="4"/>
      <c r="AN6211" s="4"/>
    </row>
    <row r="6212" spans="1:40" x14ac:dyDescent="0.2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  <c r="AG6212" s="90"/>
      <c r="AH6212" s="4"/>
      <c r="AI6212" s="4"/>
      <c r="AJ6212" s="90"/>
      <c r="AK6212" s="4"/>
      <c r="AL6212" s="4"/>
      <c r="AM6212" s="4"/>
      <c r="AN6212" s="4"/>
    </row>
    <row r="6213" spans="1:40" x14ac:dyDescent="0.2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  <c r="AG6213" s="90"/>
      <c r="AH6213" s="4"/>
      <c r="AI6213" s="4"/>
      <c r="AJ6213" s="90"/>
      <c r="AK6213" s="4"/>
      <c r="AL6213" s="4"/>
      <c r="AM6213" s="4"/>
      <c r="AN6213" s="4"/>
    </row>
    <row r="6214" spans="1:40" x14ac:dyDescent="0.2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  <c r="AG6214" s="90"/>
      <c r="AH6214" s="4"/>
      <c r="AI6214" s="4"/>
      <c r="AJ6214" s="90"/>
      <c r="AK6214" s="4"/>
      <c r="AL6214" s="4"/>
      <c r="AM6214" s="4"/>
      <c r="AN6214" s="4"/>
    </row>
    <row r="6215" spans="1:40" x14ac:dyDescent="0.2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  <c r="AG6215" s="90"/>
      <c r="AH6215" s="4"/>
      <c r="AI6215" s="4"/>
      <c r="AJ6215" s="90"/>
      <c r="AK6215" s="4"/>
      <c r="AL6215" s="4"/>
      <c r="AM6215" s="4"/>
      <c r="AN6215" s="4"/>
    </row>
    <row r="6216" spans="1:40" x14ac:dyDescent="0.2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  <c r="AG6216" s="90"/>
      <c r="AH6216" s="4"/>
      <c r="AI6216" s="4"/>
      <c r="AJ6216" s="90"/>
      <c r="AK6216" s="4"/>
      <c r="AL6216" s="4"/>
      <c r="AM6216" s="4"/>
      <c r="AN6216" s="4"/>
    </row>
    <row r="6217" spans="1:40" x14ac:dyDescent="0.2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  <c r="AG6217" s="90"/>
      <c r="AH6217" s="4"/>
      <c r="AI6217" s="4"/>
      <c r="AJ6217" s="90"/>
      <c r="AK6217" s="4"/>
      <c r="AL6217" s="4"/>
      <c r="AM6217" s="4"/>
      <c r="AN6217" s="4"/>
    </row>
    <row r="6218" spans="1:40" x14ac:dyDescent="0.2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  <c r="AG6218" s="90"/>
      <c r="AH6218" s="4"/>
      <c r="AI6218" s="4"/>
      <c r="AJ6218" s="90"/>
      <c r="AK6218" s="4"/>
      <c r="AL6218" s="4"/>
      <c r="AM6218" s="4"/>
      <c r="AN6218" s="4"/>
    </row>
    <row r="6219" spans="1:40" x14ac:dyDescent="0.2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  <c r="AG6219" s="90"/>
      <c r="AH6219" s="4"/>
      <c r="AI6219" s="4"/>
      <c r="AJ6219" s="90"/>
      <c r="AK6219" s="4"/>
      <c r="AL6219" s="4"/>
      <c r="AM6219" s="4"/>
      <c r="AN6219" s="4"/>
    </row>
    <row r="6220" spans="1:40" x14ac:dyDescent="0.2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  <c r="AG6220" s="90"/>
      <c r="AH6220" s="4"/>
      <c r="AI6220" s="4"/>
      <c r="AJ6220" s="90"/>
      <c r="AK6220" s="4"/>
      <c r="AL6220" s="4"/>
      <c r="AM6220" s="4"/>
      <c r="AN6220" s="4"/>
    </row>
    <row r="6221" spans="1:40" x14ac:dyDescent="0.2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  <c r="AG6221" s="90"/>
      <c r="AH6221" s="4"/>
      <c r="AI6221" s="4"/>
      <c r="AJ6221" s="90"/>
      <c r="AK6221" s="4"/>
      <c r="AL6221" s="4"/>
      <c r="AM6221" s="4"/>
      <c r="AN6221" s="4"/>
    </row>
    <row r="6222" spans="1:40" x14ac:dyDescent="0.2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  <c r="AG6222" s="90"/>
      <c r="AH6222" s="4"/>
      <c r="AI6222" s="4"/>
      <c r="AJ6222" s="90"/>
      <c r="AK6222" s="4"/>
      <c r="AL6222" s="4"/>
      <c r="AM6222" s="4"/>
      <c r="AN6222" s="4"/>
    </row>
    <row r="6223" spans="1:40" x14ac:dyDescent="0.2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  <c r="AG6223" s="90"/>
      <c r="AH6223" s="4"/>
      <c r="AI6223" s="4"/>
      <c r="AJ6223" s="90"/>
      <c r="AK6223" s="4"/>
      <c r="AL6223" s="4"/>
      <c r="AM6223" s="4"/>
      <c r="AN6223" s="4"/>
    </row>
    <row r="6224" spans="1:40" x14ac:dyDescent="0.2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  <c r="AG6224" s="90"/>
      <c r="AH6224" s="4"/>
      <c r="AI6224" s="4"/>
      <c r="AJ6224" s="90"/>
      <c r="AK6224" s="4"/>
      <c r="AL6224" s="4"/>
      <c r="AM6224" s="4"/>
      <c r="AN6224" s="4"/>
    </row>
    <row r="6225" spans="1:40" x14ac:dyDescent="0.2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  <c r="AG6225" s="90"/>
      <c r="AH6225" s="4"/>
      <c r="AI6225" s="4"/>
      <c r="AJ6225" s="90"/>
      <c r="AK6225" s="4"/>
      <c r="AL6225" s="4"/>
      <c r="AM6225" s="4"/>
      <c r="AN6225" s="4"/>
    </row>
    <row r="6226" spans="1:40" x14ac:dyDescent="0.2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  <c r="AG6226" s="90"/>
      <c r="AH6226" s="4"/>
      <c r="AI6226" s="4"/>
      <c r="AJ6226" s="90"/>
      <c r="AK6226" s="4"/>
      <c r="AL6226" s="4"/>
      <c r="AM6226" s="4"/>
      <c r="AN6226" s="4"/>
    </row>
    <row r="6227" spans="1:40" x14ac:dyDescent="0.2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  <c r="AG6227" s="90"/>
      <c r="AH6227" s="4"/>
      <c r="AI6227" s="4"/>
      <c r="AJ6227" s="90"/>
      <c r="AK6227" s="4"/>
      <c r="AL6227" s="4"/>
      <c r="AM6227" s="4"/>
      <c r="AN6227" s="4"/>
    </row>
    <row r="6228" spans="1:40" x14ac:dyDescent="0.2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  <c r="AG6228" s="90"/>
      <c r="AH6228" s="4"/>
      <c r="AI6228" s="4"/>
      <c r="AJ6228" s="90"/>
      <c r="AK6228" s="4"/>
      <c r="AL6228" s="4"/>
      <c r="AM6228" s="4"/>
      <c r="AN6228" s="4"/>
    </row>
    <row r="6229" spans="1:40" x14ac:dyDescent="0.2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  <c r="AG6229" s="90"/>
      <c r="AH6229" s="4"/>
      <c r="AI6229" s="4"/>
      <c r="AJ6229" s="90"/>
      <c r="AK6229" s="4"/>
      <c r="AL6229" s="4"/>
      <c r="AM6229" s="4"/>
      <c r="AN6229" s="4"/>
    </row>
    <row r="6230" spans="1:40" x14ac:dyDescent="0.2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  <c r="AG6230" s="90"/>
      <c r="AH6230" s="4"/>
      <c r="AI6230" s="4"/>
      <c r="AJ6230" s="90"/>
      <c r="AK6230" s="4"/>
      <c r="AL6230" s="4"/>
      <c r="AM6230" s="4"/>
      <c r="AN6230" s="4"/>
    </row>
    <row r="6231" spans="1:40" x14ac:dyDescent="0.2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  <c r="AG6231" s="90"/>
      <c r="AH6231" s="4"/>
      <c r="AI6231" s="4"/>
      <c r="AJ6231" s="90"/>
      <c r="AK6231" s="4"/>
      <c r="AL6231" s="4"/>
      <c r="AM6231" s="4"/>
      <c r="AN6231" s="4"/>
    </row>
    <row r="6232" spans="1:40" x14ac:dyDescent="0.2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  <c r="AG6232" s="90"/>
      <c r="AH6232" s="4"/>
      <c r="AI6232" s="4"/>
      <c r="AJ6232" s="90"/>
      <c r="AK6232" s="4"/>
      <c r="AL6232" s="4"/>
      <c r="AM6232" s="4"/>
      <c r="AN6232" s="4"/>
    </row>
    <row r="6233" spans="1:40" x14ac:dyDescent="0.2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  <c r="AG6233" s="90"/>
      <c r="AH6233" s="4"/>
      <c r="AI6233" s="4"/>
      <c r="AJ6233" s="90"/>
      <c r="AK6233" s="4"/>
      <c r="AL6233" s="4"/>
      <c r="AM6233" s="4"/>
      <c r="AN6233" s="4"/>
    </row>
    <row r="6234" spans="1:40" x14ac:dyDescent="0.2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  <c r="AG6234" s="90"/>
      <c r="AH6234" s="4"/>
      <c r="AI6234" s="4"/>
      <c r="AJ6234" s="90"/>
      <c r="AK6234" s="4"/>
      <c r="AL6234" s="4"/>
      <c r="AM6234" s="4"/>
      <c r="AN6234" s="4"/>
    </row>
    <row r="6235" spans="1:40" x14ac:dyDescent="0.2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  <c r="AG6235" s="90"/>
      <c r="AH6235" s="4"/>
      <c r="AI6235" s="4"/>
      <c r="AJ6235" s="90"/>
      <c r="AK6235" s="4"/>
      <c r="AL6235" s="4"/>
      <c r="AM6235" s="4"/>
      <c r="AN6235" s="4"/>
    </row>
    <row r="6236" spans="1:40" x14ac:dyDescent="0.2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  <c r="AG6236" s="90"/>
      <c r="AH6236" s="4"/>
      <c r="AI6236" s="4"/>
      <c r="AJ6236" s="90"/>
      <c r="AK6236" s="4"/>
      <c r="AL6236" s="4"/>
      <c r="AM6236" s="4"/>
      <c r="AN6236" s="4"/>
    </row>
    <row r="6237" spans="1:40" x14ac:dyDescent="0.2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  <c r="AG6237" s="90"/>
      <c r="AH6237" s="4"/>
      <c r="AI6237" s="4"/>
      <c r="AJ6237" s="90"/>
      <c r="AK6237" s="4"/>
      <c r="AL6237" s="4"/>
      <c r="AM6237" s="4"/>
      <c r="AN6237" s="4"/>
    </row>
    <row r="6238" spans="1:40" x14ac:dyDescent="0.2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  <c r="AG6238" s="90"/>
      <c r="AH6238" s="4"/>
      <c r="AI6238" s="4"/>
      <c r="AJ6238" s="90"/>
      <c r="AK6238" s="4"/>
      <c r="AL6238" s="4"/>
      <c r="AM6238" s="4"/>
      <c r="AN6238" s="4"/>
    </row>
    <row r="6239" spans="1:40" x14ac:dyDescent="0.2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  <c r="AG6239" s="90"/>
      <c r="AH6239" s="4"/>
      <c r="AI6239" s="4"/>
      <c r="AJ6239" s="90"/>
      <c r="AK6239" s="4"/>
      <c r="AL6239" s="4"/>
      <c r="AM6239" s="4"/>
      <c r="AN6239" s="4"/>
    </row>
    <row r="6240" spans="1:40" x14ac:dyDescent="0.2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  <c r="AG6240" s="90"/>
      <c r="AH6240" s="4"/>
      <c r="AI6240" s="4"/>
      <c r="AJ6240" s="90"/>
      <c r="AK6240" s="4"/>
      <c r="AL6240" s="4"/>
      <c r="AM6240" s="4"/>
      <c r="AN6240" s="4"/>
    </row>
    <row r="6241" spans="1:40" x14ac:dyDescent="0.2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  <c r="AG6241" s="90"/>
      <c r="AH6241" s="4"/>
      <c r="AI6241" s="4"/>
      <c r="AJ6241" s="90"/>
      <c r="AK6241" s="4"/>
      <c r="AL6241" s="4"/>
      <c r="AM6241" s="4"/>
      <c r="AN6241" s="4"/>
    </row>
    <row r="6242" spans="1:40" x14ac:dyDescent="0.2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  <c r="AG6242" s="90"/>
      <c r="AH6242" s="4"/>
      <c r="AI6242" s="4"/>
      <c r="AJ6242" s="90"/>
      <c r="AK6242" s="4"/>
      <c r="AL6242" s="4"/>
      <c r="AM6242" s="4"/>
      <c r="AN6242" s="4"/>
    </row>
    <row r="6243" spans="1:40" x14ac:dyDescent="0.2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  <c r="AG6243" s="90"/>
      <c r="AH6243" s="4"/>
      <c r="AI6243" s="4"/>
      <c r="AJ6243" s="90"/>
      <c r="AK6243" s="4"/>
      <c r="AL6243" s="4"/>
      <c r="AM6243" s="4"/>
      <c r="AN6243" s="4"/>
    </row>
    <row r="6244" spans="1:40" x14ac:dyDescent="0.2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  <c r="AG6244" s="90"/>
      <c r="AH6244" s="4"/>
      <c r="AI6244" s="4"/>
      <c r="AJ6244" s="90"/>
      <c r="AK6244" s="4"/>
      <c r="AL6244" s="4"/>
      <c r="AM6244" s="4"/>
      <c r="AN6244" s="4"/>
    </row>
    <row r="6245" spans="1:40" x14ac:dyDescent="0.2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  <c r="AG6245" s="90"/>
      <c r="AH6245" s="4"/>
      <c r="AI6245" s="4"/>
      <c r="AJ6245" s="90"/>
      <c r="AK6245" s="4"/>
      <c r="AL6245" s="4"/>
      <c r="AM6245" s="4"/>
      <c r="AN6245" s="4"/>
    </row>
    <row r="6246" spans="1:40" x14ac:dyDescent="0.2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  <c r="AG6246" s="90"/>
      <c r="AH6246" s="4"/>
      <c r="AI6246" s="4"/>
      <c r="AJ6246" s="90"/>
      <c r="AK6246" s="4"/>
      <c r="AL6246" s="4"/>
      <c r="AM6246" s="4"/>
      <c r="AN6246" s="4"/>
    </row>
    <row r="6247" spans="1:40" x14ac:dyDescent="0.2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  <c r="AG6247" s="90"/>
      <c r="AH6247" s="4"/>
      <c r="AI6247" s="4"/>
      <c r="AJ6247" s="90"/>
      <c r="AK6247" s="4"/>
      <c r="AL6247" s="4"/>
      <c r="AM6247" s="4"/>
      <c r="AN6247" s="4"/>
    </row>
    <row r="6248" spans="1:40" x14ac:dyDescent="0.2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  <c r="AG6248" s="90"/>
      <c r="AH6248" s="4"/>
      <c r="AI6248" s="4"/>
      <c r="AJ6248" s="90"/>
      <c r="AK6248" s="4"/>
      <c r="AL6248" s="4"/>
      <c r="AM6248" s="4"/>
      <c r="AN6248" s="4"/>
    </row>
    <row r="6249" spans="1:40" x14ac:dyDescent="0.2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  <c r="AG6249" s="90"/>
      <c r="AH6249" s="4"/>
      <c r="AI6249" s="4"/>
      <c r="AJ6249" s="90"/>
      <c r="AK6249" s="4"/>
      <c r="AL6249" s="4"/>
      <c r="AM6249" s="4"/>
      <c r="AN6249" s="4"/>
    </row>
    <row r="6250" spans="1:40" x14ac:dyDescent="0.2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  <c r="AG6250" s="90"/>
      <c r="AH6250" s="4"/>
      <c r="AI6250" s="4"/>
      <c r="AJ6250" s="90"/>
      <c r="AK6250" s="4"/>
      <c r="AL6250" s="4"/>
      <c r="AM6250" s="4"/>
      <c r="AN6250" s="4"/>
    </row>
    <row r="6251" spans="1:40" x14ac:dyDescent="0.2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  <c r="AG6251" s="90"/>
      <c r="AH6251" s="4"/>
      <c r="AI6251" s="4"/>
      <c r="AJ6251" s="90"/>
      <c r="AK6251" s="4"/>
      <c r="AL6251" s="4"/>
      <c r="AM6251" s="4"/>
      <c r="AN6251" s="4"/>
    </row>
    <row r="6252" spans="1:40" x14ac:dyDescent="0.2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  <c r="AG6252" s="90"/>
      <c r="AH6252" s="4"/>
      <c r="AI6252" s="4"/>
      <c r="AJ6252" s="90"/>
      <c r="AK6252" s="4"/>
      <c r="AL6252" s="4"/>
      <c r="AM6252" s="4"/>
      <c r="AN6252" s="4"/>
    </row>
    <row r="6253" spans="1:40" x14ac:dyDescent="0.2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  <c r="AG6253" s="90"/>
      <c r="AH6253" s="4"/>
      <c r="AI6253" s="4"/>
      <c r="AJ6253" s="90"/>
      <c r="AK6253" s="4"/>
      <c r="AL6253" s="4"/>
      <c r="AM6253" s="4"/>
      <c r="AN6253" s="4"/>
    </row>
    <row r="6254" spans="1:40" x14ac:dyDescent="0.2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  <c r="AG6254" s="90"/>
      <c r="AH6254" s="4"/>
      <c r="AI6254" s="4"/>
      <c r="AJ6254" s="90"/>
      <c r="AK6254" s="4"/>
      <c r="AL6254" s="4"/>
      <c r="AM6254" s="4"/>
      <c r="AN6254" s="4"/>
    </row>
    <row r="6255" spans="1:40" x14ac:dyDescent="0.2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  <c r="AG6255" s="90"/>
      <c r="AH6255" s="4"/>
      <c r="AI6255" s="4"/>
      <c r="AJ6255" s="90"/>
      <c r="AK6255" s="4"/>
      <c r="AL6255" s="4"/>
      <c r="AM6255" s="4"/>
      <c r="AN6255" s="4"/>
    </row>
    <row r="6256" spans="1:40" x14ac:dyDescent="0.2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  <c r="AG6256" s="90"/>
      <c r="AH6256" s="4"/>
      <c r="AI6256" s="4"/>
      <c r="AJ6256" s="90"/>
      <c r="AK6256" s="4"/>
      <c r="AL6256" s="4"/>
      <c r="AM6256" s="4"/>
      <c r="AN6256" s="4"/>
    </row>
    <row r="6257" spans="1:40" x14ac:dyDescent="0.2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  <c r="AG6257" s="90"/>
      <c r="AH6257" s="4"/>
      <c r="AI6257" s="4"/>
      <c r="AJ6257" s="90"/>
      <c r="AK6257" s="4"/>
      <c r="AL6257" s="4"/>
      <c r="AM6257" s="4"/>
      <c r="AN6257" s="4"/>
    </row>
    <row r="6258" spans="1:40" x14ac:dyDescent="0.2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  <c r="AG6258" s="90"/>
      <c r="AH6258" s="4"/>
      <c r="AI6258" s="4"/>
      <c r="AJ6258" s="90"/>
      <c r="AK6258" s="4"/>
      <c r="AL6258" s="4"/>
      <c r="AM6258" s="4"/>
      <c r="AN6258" s="4"/>
    </row>
    <row r="6259" spans="1:40" x14ac:dyDescent="0.2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  <c r="AG6259" s="90"/>
      <c r="AH6259" s="4"/>
      <c r="AI6259" s="4"/>
      <c r="AJ6259" s="90"/>
      <c r="AK6259" s="4"/>
      <c r="AL6259" s="4"/>
      <c r="AM6259" s="4"/>
      <c r="AN6259" s="4"/>
    </row>
    <row r="6260" spans="1:40" x14ac:dyDescent="0.2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  <c r="AG6260" s="90"/>
      <c r="AH6260" s="4"/>
      <c r="AI6260" s="4"/>
      <c r="AJ6260" s="90"/>
      <c r="AK6260" s="4"/>
      <c r="AL6260" s="4"/>
      <c r="AM6260" s="4"/>
      <c r="AN6260" s="4"/>
    </row>
    <row r="6261" spans="1:40" x14ac:dyDescent="0.2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  <c r="AG6261" s="90"/>
      <c r="AH6261" s="4"/>
      <c r="AI6261" s="4"/>
      <c r="AJ6261" s="90"/>
      <c r="AK6261" s="4"/>
      <c r="AL6261" s="4"/>
      <c r="AM6261" s="4"/>
      <c r="AN6261" s="4"/>
    </row>
    <row r="6262" spans="1:40" x14ac:dyDescent="0.2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  <c r="AG6262" s="90"/>
      <c r="AH6262" s="4"/>
      <c r="AI6262" s="4"/>
      <c r="AJ6262" s="90"/>
      <c r="AK6262" s="4"/>
      <c r="AL6262" s="4"/>
      <c r="AM6262" s="4"/>
      <c r="AN6262" s="4"/>
    </row>
    <row r="6263" spans="1:40" x14ac:dyDescent="0.2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  <c r="AG6263" s="90"/>
      <c r="AH6263" s="4"/>
      <c r="AI6263" s="4"/>
      <c r="AJ6263" s="90"/>
      <c r="AK6263" s="4"/>
      <c r="AL6263" s="4"/>
      <c r="AM6263" s="4"/>
      <c r="AN6263" s="4"/>
    </row>
    <row r="6264" spans="1:40" x14ac:dyDescent="0.2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  <c r="AG6264" s="90"/>
      <c r="AH6264" s="4"/>
      <c r="AI6264" s="4"/>
      <c r="AJ6264" s="90"/>
      <c r="AK6264" s="4"/>
      <c r="AL6264" s="4"/>
      <c r="AM6264" s="4"/>
      <c r="AN6264" s="4"/>
    </row>
    <row r="6265" spans="1:40" x14ac:dyDescent="0.2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  <c r="AG6265" s="90"/>
      <c r="AH6265" s="4"/>
      <c r="AI6265" s="4"/>
      <c r="AJ6265" s="90"/>
      <c r="AK6265" s="4"/>
      <c r="AL6265" s="4"/>
      <c r="AM6265" s="4"/>
      <c r="AN6265" s="4"/>
    </row>
    <row r="6266" spans="1:40" x14ac:dyDescent="0.2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  <c r="AG6266" s="90"/>
      <c r="AH6266" s="4"/>
      <c r="AI6266" s="4"/>
      <c r="AJ6266" s="90"/>
      <c r="AK6266" s="4"/>
      <c r="AL6266" s="4"/>
      <c r="AM6266" s="4"/>
      <c r="AN6266" s="4"/>
    </row>
    <row r="6267" spans="1:40" x14ac:dyDescent="0.2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  <c r="AG6267" s="90"/>
      <c r="AH6267" s="4"/>
      <c r="AI6267" s="4"/>
      <c r="AJ6267" s="90"/>
      <c r="AK6267" s="4"/>
      <c r="AL6267" s="4"/>
      <c r="AM6267" s="4"/>
      <c r="AN6267" s="4"/>
    </row>
    <row r="6268" spans="1:40" x14ac:dyDescent="0.2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  <c r="AG6268" s="90"/>
      <c r="AH6268" s="4"/>
      <c r="AI6268" s="4"/>
      <c r="AJ6268" s="90"/>
      <c r="AK6268" s="4"/>
      <c r="AL6268" s="4"/>
      <c r="AM6268" s="4"/>
      <c r="AN6268" s="4"/>
    </row>
    <row r="6269" spans="1:40" x14ac:dyDescent="0.2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  <c r="AG6269" s="90"/>
      <c r="AH6269" s="4"/>
      <c r="AI6269" s="4"/>
      <c r="AJ6269" s="90"/>
      <c r="AK6269" s="4"/>
      <c r="AL6269" s="4"/>
      <c r="AM6269" s="4"/>
      <c r="AN6269" s="4"/>
    </row>
    <row r="6270" spans="1:40" x14ac:dyDescent="0.2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  <c r="AG6270" s="90"/>
      <c r="AH6270" s="4"/>
      <c r="AI6270" s="4"/>
      <c r="AJ6270" s="90"/>
      <c r="AK6270" s="4"/>
      <c r="AL6270" s="4"/>
      <c r="AM6270" s="4"/>
      <c r="AN6270" s="4"/>
    </row>
    <row r="6271" spans="1:40" x14ac:dyDescent="0.2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  <c r="AG6271" s="90"/>
      <c r="AH6271" s="4"/>
      <c r="AI6271" s="4"/>
      <c r="AJ6271" s="90"/>
      <c r="AK6271" s="4"/>
      <c r="AL6271" s="4"/>
      <c r="AM6271" s="4"/>
      <c r="AN6271" s="4"/>
    </row>
    <row r="6272" spans="1:40" x14ac:dyDescent="0.2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  <c r="AG6272" s="90"/>
      <c r="AH6272" s="4"/>
      <c r="AI6272" s="4"/>
      <c r="AJ6272" s="90"/>
      <c r="AK6272" s="4"/>
      <c r="AL6272" s="4"/>
      <c r="AM6272" s="4"/>
      <c r="AN6272" s="4"/>
    </row>
    <row r="6273" spans="1:40" x14ac:dyDescent="0.2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  <c r="AG6273" s="90"/>
      <c r="AH6273" s="4"/>
      <c r="AI6273" s="4"/>
      <c r="AJ6273" s="90"/>
      <c r="AK6273" s="4"/>
      <c r="AL6273" s="4"/>
      <c r="AM6273" s="4"/>
      <c r="AN6273" s="4"/>
    </row>
    <row r="6274" spans="1:40" x14ac:dyDescent="0.2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  <c r="AG6274" s="90"/>
      <c r="AH6274" s="4"/>
      <c r="AI6274" s="4"/>
      <c r="AJ6274" s="90"/>
      <c r="AK6274" s="4"/>
      <c r="AL6274" s="4"/>
      <c r="AM6274" s="4"/>
      <c r="AN6274" s="4"/>
    </row>
    <row r="6275" spans="1:40" x14ac:dyDescent="0.2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  <c r="AG6275" s="90"/>
      <c r="AH6275" s="4"/>
      <c r="AI6275" s="4"/>
      <c r="AJ6275" s="90"/>
      <c r="AK6275" s="4"/>
      <c r="AL6275" s="4"/>
      <c r="AM6275" s="4"/>
      <c r="AN6275" s="4"/>
    </row>
    <row r="6276" spans="1:40" x14ac:dyDescent="0.2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  <c r="AG6276" s="90"/>
      <c r="AH6276" s="4"/>
      <c r="AI6276" s="4"/>
      <c r="AJ6276" s="90"/>
      <c r="AK6276" s="4"/>
      <c r="AL6276" s="4"/>
      <c r="AM6276" s="4"/>
      <c r="AN6276" s="4"/>
    </row>
    <row r="6277" spans="1:40" x14ac:dyDescent="0.2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  <c r="AG6277" s="90"/>
      <c r="AH6277" s="4"/>
      <c r="AI6277" s="4"/>
      <c r="AJ6277" s="90"/>
      <c r="AK6277" s="4"/>
      <c r="AL6277" s="4"/>
      <c r="AM6277" s="4"/>
      <c r="AN6277" s="4"/>
    </row>
    <row r="6278" spans="1:40" x14ac:dyDescent="0.2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  <c r="AG6278" s="90"/>
      <c r="AH6278" s="4"/>
      <c r="AI6278" s="4"/>
      <c r="AJ6278" s="90"/>
      <c r="AK6278" s="4"/>
      <c r="AL6278" s="4"/>
      <c r="AM6278" s="4"/>
      <c r="AN6278" s="4"/>
    </row>
    <row r="6279" spans="1:40" x14ac:dyDescent="0.2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  <c r="AG6279" s="90"/>
      <c r="AH6279" s="4"/>
      <c r="AI6279" s="4"/>
      <c r="AJ6279" s="90"/>
      <c r="AK6279" s="4"/>
      <c r="AL6279" s="4"/>
      <c r="AM6279" s="4"/>
      <c r="AN6279" s="4"/>
    </row>
    <row r="6280" spans="1:40" x14ac:dyDescent="0.2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  <c r="AG6280" s="90"/>
      <c r="AH6280" s="4"/>
      <c r="AI6280" s="4"/>
      <c r="AJ6280" s="90"/>
      <c r="AK6280" s="4"/>
      <c r="AL6280" s="4"/>
      <c r="AM6280" s="4"/>
      <c r="AN6280" s="4"/>
    </row>
    <row r="6281" spans="1:40" x14ac:dyDescent="0.2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  <c r="AG6281" s="90"/>
      <c r="AH6281" s="4"/>
      <c r="AI6281" s="4"/>
      <c r="AJ6281" s="90"/>
      <c r="AK6281" s="4"/>
      <c r="AL6281" s="4"/>
      <c r="AM6281" s="4"/>
      <c r="AN6281" s="4"/>
    </row>
    <row r="6282" spans="1:40" x14ac:dyDescent="0.2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  <c r="AG6282" s="90"/>
      <c r="AH6282" s="4"/>
      <c r="AI6282" s="4"/>
      <c r="AJ6282" s="90"/>
      <c r="AK6282" s="4"/>
      <c r="AL6282" s="4"/>
      <c r="AM6282" s="4"/>
      <c r="AN6282" s="4"/>
    </row>
    <row r="6283" spans="1:40" x14ac:dyDescent="0.2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  <c r="AG6283" s="90"/>
      <c r="AH6283" s="4"/>
      <c r="AI6283" s="4"/>
      <c r="AJ6283" s="90"/>
      <c r="AK6283" s="4"/>
      <c r="AL6283" s="4"/>
      <c r="AM6283" s="4"/>
      <c r="AN6283" s="4"/>
    </row>
    <row r="6284" spans="1:40" x14ac:dyDescent="0.2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  <c r="AG6284" s="90"/>
      <c r="AH6284" s="4"/>
      <c r="AI6284" s="4"/>
      <c r="AJ6284" s="90"/>
      <c r="AK6284" s="4"/>
      <c r="AL6284" s="4"/>
      <c r="AM6284" s="4"/>
      <c r="AN6284" s="4"/>
    </row>
    <row r="6285" spans="1:40" x14ac:dyDescent="0.2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  <c r="AG6285" s="90"/>
      <c r="AH6285" s="4"/>
      <c r="AI6285" s="4"/>
      <c r="AJ6285" s="90"/>
      <c r="AK6285" s="4"/>
      <c r="AL6285" s="4"/>
      <c r="AM6285" s="4"/>
      <c r="AN6285" s="4"/>
    </row>
    <row r="6286" spans="1:40" x14ac:dyDescent="0.2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  <c r="AG6286" s="90"/>
      <c r="AH6286" s="4"/>
      <c r="AI6286" s="4"/>
      <c r="AJ6286" s="90"/>
      <c r="AK6286" s="4"/>
      <c r="AL6286" s="4"/>
      <c r="AM6286" s="4"/>
      <c r="AN6286" s="4"/>
    </row>
    <row r="6287" spans="1:40" x14ac:dyDescent="0.2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  <c r="AG6287" s="90"/>
      <c r="AH6287" s="4"/>
      <c r="AI6287" s="4"/>
      <c r="AJ6287" s="90"/>
      <c r="AK6287" s="4"/>
      <c r="AL6287" s="4"/>
      <c r="AM6287" s="4"/>
      <c r="AN6287" s="4"/>
    </row>
    <row r="6288" spans="1:40" x14ac:dyDescent="0.2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  <c r="AG6288" s="90"/>
      <c r="AH6288" s="4"/>
      <c r="AI6288" s="4"/>
      <c r="AJ6288" s="90"/>
      <c r="AK6288" s="4"/>
      <c r="AL6288" s="4"/>
      <c r="AM6288" s="4"/>
      <c r="AN6288" s="4"/>
    </row>
    <row r="6289" spans="1:40" x14ac:dyDescent="0.2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  <c r="AG6289" s="90"/>
      <c r="AH6289" s="4"/>
      <c r="AI6289" s="4"/>
      <c r="AJ6289" s="90"/>
      <c r="AK6289" s="4"/>
      <c r="AL6289" s="4"/>
      <c r="AM6289" s="4"/>
      <c r="AN6289" s="4"/>
    </row>
    <row r="6290" spans="1:40" x14ac:dyDescent="0.2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  <c r="AG6290" s="90"/>
      <c r="AH6290" s="4"/>
      <c r="AI6290" s="4"/>
      <c r="AJ6290" s="90"/>
      <c r="AK6290" s="4"/>
      <c r="AL6290" s="4"/>
      <c r="AM6290" s="4"/>
      <c r="AN6290" s="4"/>
    </row>
    <row r="6291" spans="1:40" x14ac:dyDescent="0.2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  <c r="AG6291" s="90"/>
      <c r="AH6291" s="4"/>
      <c r="AI6291" s="4"/>
      <c r="AJ6291" s="90"/>
      <c r="AK6291" s="4"/>
      <c r="AL6291" s="4"/>
      <c r="AM6291" s="4"/>
      <c r="AN6291" s="4"/>
    </row>
    <row r="6292" spans="1:40" x14ac:dyDescent="0.2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  <c r="AG6292" s="90"/>
      <c r="AH6292" s="4"/>
      <c r="AI6292" s="4"/>
      <c r="AJ6292" s="90"/>
      <c r="AK6292" s="4"/>
      <c r="AL6292" s="4"/>
      <c r="AM6292" s="4"/>
      <c r="AN6292" s="4"/>
    </row>
    <row r="6293" spans="1:40" x14ac:dyDescent="0.2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  <c r="AG6293" s="90"/>
      <c r="AH6293" s="4"/>
      <c r="AI6293" s="4"/>
      <c r="AJ6293" s="90"/>
      <c r="AK6293" s="4"/>
      <c r="AL6293" s="4"/>
      <c r="AM6293" s="4"/>
      <c r="AN6293" s="4"/>
    </row>
    <row r="6294" spans="1:40" x14ac:dyDescent="0.2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  <c r="AG6294" s="90"/>
      <c r="AH6294" s="4"/>
      <c r="AI6294" s="4"/>
      <c r="AJ6294" s="90"/>
      <c r="AK6294" s="4"/>
      <c r="AL6294" s="4"/>
      <c r="AM6294" s="4"/>
      <c r="AN6294" s="4"/>
    </row>
    <row r="6295" spans="1:40" x14ac:dyDescent="0.2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  <c r="AG6295" s="90"/>
      <c r="AH6295" s="4"/>
      <c r="AI6295" s="4"/>
      <c r="AJ6295" s="90"/>
      <c r="AK6295" s="4"/>
      <c r="AL6295" s="4"/>
      <c r="AM6295" s="4"/>
      <c r="AN6295" s="4"/>
    </row>
    <row r="6296" spans="1:40" x14ac:dyDescent="0.2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  <c r="AG6296" s="90"/>
      <c r="AH6296" s="4"/>
      <c r="AI6296" s="4"/>
      <c r="AJ6296" s="90"/>
      <c r="AK6296" s="4"/>
      <c r="AL6296" s="4"/>
      <c r="AM6296" s="4"/>
      <c r="AN6296" s="4"/>
    </row>
    <row r="6297" spans="1:40" x14ac:dyDescent="0.2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  <c r="AG6297" s="90"/>
      <c r="AH6297" s="4"/>
      <c r="AI6297" s="4"/>
      <c r="AJ6297" s="90"/>
      <c r="AK6297" s="4"/>
      <c r="AL6297" s="4"/>
      <c r="AM6297" s="4"/>
      <c r="AN6297" s="4"/>
    </row>
    <row r="6298" spans="1:40" x14ac:dyDescent="0.2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  <c r="AG6298" s="90"/>
      <c r="AH6298" s="4"/>
      <c r="AI6298" s="4"/>
      <c r="AJ6298" s="90"/>
      <c r="AK6298" s="4"/>
      <c r="AL6298" s="4"/>
      <c r="AM6298" s="4"/>
      <c r="AN6298" s="4"/>
    </row>
    <row r="6299" spans="1:40" x14ac:dyDescent="0.2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  <c r="AG6299" s="90"/>
      <c r="AH6299" s="4"/>
      <c r="AI6299" s="4"/>
      <c r="AJ6299" s="90"/>
      <c r="AK6299" s="4"/>
      <c r="AL6299" s="4"/>
      <c r="AM6299" s="4"/>
      <c r="AN6299" s="4"/>
    </row>
    <row r="6300" spans="1:40" x14ac:dyDescent="0.2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  <c r="AG6300" s="90"/>
      <c r="AH6300" s="4"/>
      <c r="AI6300" s="4"/>
      <c r="AJ6300" s="90"/>
      <c r="AK6300" s="4"/>
      <c r="AL6300" s="4"/>
      <c r="AM6300" s="4"/>
      <c r="AN6300" s="4"/>
    </row>
    <row r="6301" spans="1:40" x14ac:dyDescent="0.2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  <c r="AG6301" s="90"/>
      <c r="AH6301" s="4"/>
      <c r="AI6301" s="4"/>
      <c r="AJ6301" s="90"/>
      <c r="AK6301" s="4"/>
      <c r="AL6301" s="4"/>
      <c r="AM6301" s="4"/>
      <c r="AN6301" s="4"/>
    </row>
    <row r="6302" spans="1:40" x14ac:dyDescent="0.2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  <c r="AG6302" s="90"/>
      <c r="AH6302" s="4"/>
      <c r="AI6302" s="4"/>
      <c r="AJ6302" s="90"/>
      <c r="AK6302" s="4"/>
      <c r="AL6302" s="4"/>
      <c r="AM6302" s="4"/>
      <c r="AN6302" s="4"/>
    </row>
    <row r="6303" spans="1:40" x14ac:dyDescent="0.2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  <c r="AG6303" s="90"/>
      <c r="AH6303" s="4"/>
      <c r="AI6303" s="4"/>
      <c r="AJ6303" s="90"/>
      <c r="AK6303" s="4"/>
      <c r="AL6303" s="4"/>
      <c r="AM6303" s="4"/>
      <c r="AN6303" s="4"/>
    </row>
    <row r="6304" spans="1:40" x14ac:dyDescent="0.2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  <c r="AG6304" s="90"/>
      <c r="AH6304" s="4"/>
      <c r="AI6304" s="4"/>
      <c r="AJ6304" s="90"/>
      <c r="AK6304" s="4"/>
      <c r="AL6304" s="4"/>
      <c r="AM6304" s="4"/>
      <c r="AN6304" s="4"/>
    </row>
    <row r="6305" spans="1:40" x14ac:dyDescent="0.2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  <c r="AG6305" s="90"/>
      <c r="AH6305" s="4"/>
      <c r="AI6305" s="4"/>
      <c r="AJ6305" s="90"/>
      <c r="AK6305" s="4"/>
      <c r="AL6305" s="4"/>
      <c r="AM6305" s="4"/>
      <c r="AN6305" s="4"/>
    </row>
    <row r="6306" spans="1:40" x14ac:dyDescent="0.2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  <c r="AG6306" s="90"/>
      <c r="AH6306" s="4"/>
      <c r="AI6306" s="4"/>
      <c r="AJ6306" s="90"/>
      <c r="AK6306" s="4"/>
      <c r="AL6306" s="4"/>
      <c r="AM6306" s="4"/>
      <c r="AN6306" s="4"/>
    </row>
    <row r="6307" spans="1:40" x14ac:dyDescent="0.2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  <c r="AG6307" s="90"/>
      <c r="AH6307" s="4"/>
      <c r="AI6307" s="4"/>
      <c r="AJ6307" s="90"/>
      <c r="AK6307" s="4"/>
      <c r="AL6307" s="4"/>
      <c r="AM6307" s="4"/>
      <c r="AN6307" s="4"/>
    </row>
    <row r="6308" spans="1:40" x14ac:dyDescent="0.2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  <c r="AG6308" s="90"/>
      <c r="AH6308" s="4"/>
      <c r="AI6308" s="4"/>
      <c r="AJ6308" s="90"/>
      <c r="AK6308" s="4"/>
      <c r="AL6308" s="4"/>
      <c r="AM6308" s="4"/>
      <c r="AN6308" s="4"/>
    </row>
    <row r="6309" spans="1:40" x14ac:dyDescent="0.2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  <c r="AG6309" s="90"/>
      <c r="AH6309" s="4"/>
      <c r="AI6309" s="4"/>
      <c r="AJ6309" s="90"/>
      <c r="AK6309" s="4"/>
      <c r="AL6309" s="4"/>
      <c r="AM6309" s="4"/>
      <c r="AN6309" s="4"/>
    </row>
    <row r="6310" spans="1:40" x14ac:dyDescent="0.2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  <c r="AG6310" s="90"/>
      <c r="AH6310" s="4"/>
      <c r="AI6310" s="4"/>
      <c r="AJ6310" s="90"/>
      <c r="AK6310" s="4"/>
      <c r="AL6310" s="4"/>
      <c r="AM6310" s="4"/>
      <c r="AN6310" s="4"/>
    </row>
    <row r="6311" spans="1:40" x14ac:dyDescent="0.2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  <c r="AG6311" s="90"/>
      <c r="AH6311" s="4"/>
      <c r="AI6311" s="4"/>
      <c r="AJ6311" s="90"/>
      <c r="AK6311" s="4"/>
      <c r="AL6311" s="4"/>
      <c r="AM6311" s="4"/>
      <c r="AN6311" s="4"/>
    </row>
    <row r="6312" spans="1:40" x14ac:dyDescent="0.2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  <c r="AG6312" s="90"/>
      <c r="AH6312" s="4"/>
      <c r="AI6312" s="4"/>
      <c r="AJ6312" s="90"/>
      <c r="AK6312" s="4"/>
      <c r="AL6312" s="4"/>
      <c r="AM6312" s="4"/>
      <c r="AN6312" s="4"/>
    </row>
    <row r="6313" spans="1:40" x14ac:dyDescent="0.2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  <c r="AG6313" s="90"/>
      <c r="AH6313" s="4"/>
      <c r="AI6313" s="4"/>
      <c r="AJ6313" s="90"/>
      <c r="AK6313" s="4"/>
      <c r="AL6313" s="4"/>
      <c r="AM6313" s="4"/>
      <c r="AN6313" s="4"/>
    </row>
    <row r="6314" spans="1:40" x14ac:dyDescent="0.2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  <c r="AG6314" s="90"/>
      <c r="AH6314" s="4"/>
      <c r="AI6314" s="4"/>
      <c r="AJ6314" s="90"/>
      <c r="AK6314" s="4"/>
      <c r="AL6314" s="4"/>
      <c r="AM6314" s="4"/>
      <c r="AN6314" s="4"/>
    </row>
    <row r="6315" spans="1:40" x14ac:dyDescent="0.2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  <c r="AG6315" s="90"/>
      <c r="AH6315" s="4"/>
      <c r="AI6315" s="4"/>
      <c r="AJ6315" s="90"/>
      <c r="AK6315" s="4"/>
      <c r="AL6315" s="4"/>
      <c r="AM6315" s="4"/>
      <c r="AN6315" s="4"/>
    </row>
    <row r="6316" spans="1:40" x14ac:dyDescent="0.2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  <c r="AG6316" s="90"/>
      <c r="AH6316" s="4"/>
      <c r="AI6316" s="4"/>
      <c r="AJ6316" s="90"/>
      <c r="AK6316" s="4"/>
      <c r="AL6316" s="4"/>
      <c r="AM6316" s="4"/>
      <c r="AN6316" s="4"/>
    </row>
    <row r="6317" spans="1:40" x14ac:dyDescent="0.2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  <c r="AG6317" s="90"/>
      <c r="AH6317" s="4"/>
      <c r="AI6317" s="4"/>
      <c r="AJ6317" s="90"/>
      <c r="AK6317" s="4"/>
      <c r="AL6317" s="4"/>
      <c r="AM6317" s="4"/>
      <c r="AN6317" s="4"/>
    </row>
    <row r="6318" spans="1:40" x14ac:dyDescent="0.2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  <c r="AG6318" s="90"/>
      <c r="AH6318" s="4"/>
      <c r="AI6318" s="4"/>
      <c r="AJ6318" s="90"/>
      <c r="AK6318" s="4"/>
      <c r="AL6318" s="4"/>
      <c r="AM6318" s="4"/>
      <c r="AN6318" s="4"/>
    </row>
    <row r="6319" spans="1:40" x14ac:dyDescent="0.2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  <c r="AG6319" s="90"/>
      <c r="AH6319" s="4"/>
      <c r="AI6319" s="4"/>
      <c r="AJ6319" s="90"/>
      <c r="AK6319" s="4"/>
      <c r="AL6319" s="4"/>
      <c r="AM6319" s="4"/>
      <c r="AN6319" s="4"/>
    </row>
    <row r="6320" spans="1:40" x14ac:dyDescent="0.2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  <c r="AG6320" s="90"/>
      <c r="AH6320" s="4"/>
      <c r="AI6320" s="4"/>
      <c r="AJ6320" s="90"/>
      <c r="AK6320" s="4"/>
      <c r="AL6320" s="4"/>
      <c r="AM6320" s="4"/>
      <c r="AN6320" s="4"/>
    </row>
    <row r="6321" spans="1:40" x14ac:dyDescent="0.2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  <c r="AG6321" s="90"/>
      <c r="AH6321" s="4"/>
      <c r="AI6321" s="4"/>
      <c r="AJ6321" s="90"/>
      <c r="AK6321" s="4"/>
      <c r="AL6321" s="4"/>
      <c r="AM6321" s="4"/>
      <c r="AN6321" s="4"/>
    </row>
    <row r="6322" spans="1:40" x14ac:dyDescent="0.2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  <c r="AG6322" s="90"/>
      <c r="AH6322" s="4"/>
      <c r="AI6322" s="4"/>
      <c r="AJ6322" s="90"/>
      <c r="AK6322" s="4"/>
      <c r="AL6322" s="4"/>
      <c r="AM6322" s="4"/>
      <c r="AN6322" s="4"/>
    </row>
    <row r="6323" spans="1:40" x14ac:dyDescent="0.2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  <c r="AG6323" s="90"/>
      <c r="AH6323" s="4"/>
      <c r="AI6323" s="4"/>
      <c r="AJ6323" s="90"/>
      <c r="AK6323" s="4"/>
      <c r="AL6323" s="4"/>
      <c r="AM6323" s="4"/>
      <c r="AN6323" s="4"/>
    </row>
    <row r="6324" spans="1:40" x14ac:dyDescent="0.2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  <c r="AG6324" s="90"/>
      <c r="AH6324" s="4"/>
      <c r="AI6324" s="4"/>
      <c r="AJ6324" s="90"/>
      <c r="AK6324" s="4"/>
      <c r="AL6324" s="4"/>
      <c r="AM6324" s="4"/>
      <c r="AN6324" s="4"/>
    </row>
    <row r="6325" spans="1:40" x14ac:dyDescent="0.2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  <c r="AG6325" s="90"/>
      <c r="AH6325" s="4"/>
      <c r="AI6325" s="4"/>
      <c r="AJ6325" s="90"/>
      <c r="AK6325" s="4"/>
      <c r="AL6325" s="4"/>
      <c r="AM6325" s="4"/>
      <c r="AN6325" s="4"/>
    </row>
    <row r="6326" spans="1:40" x14ac:dyDescent="0.2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  <c r="AG6326" s="90"/>
      <c r="AH6326" s="4"/>
      <c r="AI6326" s="4"/>
      <c r="AJ6326" s="90"/>
      <c r="AK6326" s="4"/>
      <c r="AL6326" s="4"/>
      <c r="AM6326" s="4"/>
      <c r="AN6326" s="4"/>
    </row>
    <row r="6327" spans="1:40" x14ac:dyDescent="0.2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  <c r="AG6327" s="90"/>
      <c r="AH6327" s="4"/>
      <c r="AI6327" s="4"/>
      <c r="AJ6327" s="90"/>
      <c r="AK6327" s="4"/>
      <c r="AL6327" s="4"/>
      <c r="AM6327" s="4"/>
      <c r="AN6327" s="4"/>
    </row>
    <row r="6328" spans="1:40" x14ac:dyDescent="0.2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  <c r="AG6328" s="90"/>
      <c r="AH6328" s="4"/>
      <c r="AI6328" s="4"/>
      <c r="AJ6328" s="90"/>
      <c r="AK6328" s="4"/>
      <c r="AL6328" s="4"/>
      <c r="AM6328" s="4"/>
      <c r="AN6328" s="4"/>
    </row>
    <row r="6329" spans="1:40" x14ac:dyDescent="0.2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  <c r="AG6329" s="90"/>
      <c r="AH6329" s="4"/>
      <c r="AI6329" s="4"/>
      <c r="AJ6329" s="90"/>
      <c r="AK6329" s="4"/>
      <c r="AL6329" s="4"/>
      <c r="AM6329" s="4"/>
      <c r="AN6329" s="4"/>
    </row>
    <row r="6330" spans="1:40" x14ac:dyDescent="0.2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  <c r="AG6330" s="90"/>
      <c r="AH6330" s="4"/>
      <c r="AI6330" s="4"/>
      <c r="AJ6330" s="90"/>
      <c r="AK6330" s="4"/>
      <c r="AL6330" s="4"/>
      <c r="AM6330" s="4"/>
      <c r="AN6330" s="4"/>
    </row>
    <row r="6331" spans="1:40" x14ac:dyDescent="0.2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  <c r="AG6331" s="90"/>
      <c r="AH6331" s="4"/>
      <c r="AI6331" s="4"/>
      <c r="AJ6331" s="90"/>
      <c r="AK6331" s="4"/>
      <c r="AL6331" s="4"/>
      <c r="AM6331" s="4"/>
      <c r="AN6331" s="4"/>
    </row>
    <row r="6332" spans="1:40" x14ac:dyDescent="0.2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  <c r="AG6332" s="90"/>
      <c r="AH6332" s="4"/>
      <c r="AI6332" s="4"/>
      <c r="AJ6332" s="90"/>
      <c r="AK6332" s="4"/>
      <c r="AL6332" s="4"/>
      <c r="AM6332" s="4"/>
      <c r="AN6332" s="4"/>
    </row>
    <row r="6333" spans="1:40" x14ac:dyDescent="0.2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  <c r="AG6333" s="90"/>
      <c r="AH6333" s="4"/>
      <c r="AI6333" s="4"/>
      <c r="AJ6333" s="90"/>
      <c r="AK6333" s="4"/>
      <c r="AL6333" s="4"/>
      <c r="AM6333" s="4"/>
      <c r="AN6333" s="4"/>
    </row>
    <row r="6334" spans="1:40" x14ac:dyDescent="0.2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  <c r="AG6334" s="90"/>
      <c r="AH6334" s="4"/>
      <c r="AI6334" s="4"/>
      <c r="AJ6334" s="90"/>
      <c r="AK6334" s="4"/>
      <c r="AL6334" s="4"/>
      <c r="AM6334" s="4"/>
      <c r="AN6334" s="4"/>
    </row>
    <row r="6335" spans="1:40" x14ac:dyDescent="0.2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  <c r="AG6335" s="90"/>
      <c r="AH6335" s="4"/>
      <c r="AI6335" s="4"/>
      <c r="AJ6335" s="90"/>
      <c r="AK6335" s="4"/>
      <c r="AL6335" s="4"/>
      <c r="AM6335" s="4"/>
      <c r="AN6335" s="4"/>
    </row>
    <row r="6336" spans="1:40" x14ac:dyDescent="0.2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  <c r="AG6336" s="90"/>
      <c r="AH6336" s="4"/>
      <c r="AI6336" s="4"/>
      <c r="AJ6336" s="90"/>
      <c r="AK6336" s="4"/>
      <c r="AL6336" s="4"/>
      <c r="AM6336" s="4"/>
      <c r="AN6336" s="4"/>
    </row>
    <row r="6337" spans="1:40" x14ac:dyDescent="0.2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  <c r="AG6337" s="90"/>
      <c r="AH6337" s="4"/>
      <c r="AI6337" s="4"/>
      <c r="AJ6337" s="90"/>
      <c r="AK6337" s="4"/>
      <c r="AL6337" s="4"/>
      <c r="AM6337" s="4"/>
      <c r="AN6337" s="4"/>
    </row>
    <row r="6338" spans="1:40" x14ac:dyDescent="0.2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  <c r="AG6338" s="90"/>
      <c r="AH6338" s="4"/>
      <c r="AI6338" s="4"/>
      <c r="AJ6338" s="90"/>
      <c r="AK6338" s="4"/>
      <c r="AL6338" s="4"/>
      <c r="AM6338" s="4"/>
      <c r="AN6338" s="4"/>
    </row>
    <row r="6339" spans="1:40" x14ac:dyDescent="0.2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  <c r="AG6339" s="90"/>
      <c r="AH6339" s="4"/>
      <c r="AI6339" s="4"/>
      <c r="AJ6339" s="90"/>
      <c r="AK6339" s="4"/>
      <c r="AL6339" s="4"/>
      <c r="AM6339" s="4"/>
      <c r="AN6339" s="4"/>
    </row>
    <row r="6340" spans="1:40" x14ac:dyDescent="0.2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  <c r="AG6340" s="90"/>
      <c r="AH6340" s="4"/>
      <c r="AI6340" s="4"/>
      <c r="AJ6340" s="90"/>
      <c r="AK6340" s="4"/>
      <c r="AL6340" s="4"/>
      <c r="AM6340" s="4"/>
      <c r="AN6340" s="4"/>
    </row>
    <row r="6341" spans="1:40" x14ac:dyDescent="0.2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  <c r="AG6341" s="90"/>
      <c r="AH6341" s="4"/>
      <c r="AI6341" s="4"/>
      <c r="AJ6341" s="90"/>
      <c r="AK6341" s="4"/>
      <c r="AL6341" s="4"/>
      <c r="AM6341" s="4"/>
      <c r="AN6341" s="4"/>
    </row>
    <row r="6342" spans="1:40" x14ac:dyDescent="0.2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  <c r="AG6342" s="90"/>
      <c r="AH6342" s="4"/>
      <c r="AI6342" s="4"/>
      <c r="AJ6342" s="90"/>
      <c r="AK6342" s="4"/>
      <c r="AL6342" s="4"/>
      <c r="AM6342" s="4"/>
      <c r="AN6342" s="4"/>
    </row>
    <row r="6343" spans="1:40" x14ac:dyDescent="0.2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  <c r="AG6343" s="90"/>
      <c r="AH6343" s="4"/>
      <c r="AI6343" s="4"/>
      <c r="AJ6343" s="90"/>
      <c r="AK6343" s="4"/>
      <c r="AL6343" s="4"/>
      <c r="AM6343" s="4"/>
      <c r="AN6343" s="4"/>
    </row>
    <row r="6344" spans="1:40" x14ac:dyDescent="0.2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  <c r="AG6344" s="90"/>
      <c r="AH6344" s="4"/>
      <c r="AI6344" s="4"/>
      <c r="AJ6344" s="90"/>
      <c r="AK6344" s="4"/>
      <c r="AL6344" s="4"/>
      <c r="AM6344" s="4"/>
      <c r="AN6344" s="4"/>
    </row>
    <row r="6345" spans="1:40" x14ac:dyDescent="0.2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  <c r="AG6345" s="90"/>
      <c r="AH6345" s="4"/>
      <c r="AI6345" s="4"/>
      <c r="AJ6345" s="90"/>
      <c r="AK6345" s="4"/>
      <c r="AL6345" s="4"/>
      <c r="AM6345" s="4"/>
      <c r="AN6345" s="4"/>
    </row>
    <row r="6346" spans="1:40" x14ac:dyDescent="0.2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  <c r="AG6346" s="90"/>
      <c r="AH6346" s="4"/>
      <c r="AI6346" s="4"/>
      <c r="AJ6346" s="90"/>
      <c r="AK6346" s="4"/>
      <c r="AL6346" s="4"/>
      <c r="AM6346" s="4"/>
      <c r="AN6346" s="4"/>
    </row>
    <row r="6347" spans="1:40" x14ac:dyDescent="0.2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  <c r="AG6347" s="90"/>
      <c r="AH6347" s="4"/>
      <c r="AI6347" s="4"/>
      <c r="AJ6347" s="90"/>
      <c r="AK6347" s="4"/>
      <c r="AL6347" s="4"/>
      <c r="AM6347" s="4"/>
      <c r="AN6347" s="4"/>
    </row>
    <row r="6348" spans="1:40" x14ac:dyDescent="0.2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  <c r="AG6348" s="90"/>
      <c r="AH6348" s="4"/>
      <c r="AI6348" s="4"/>
      <c r="AJ6348" s="90"/>
      <c r="AK6348" s="4"/>
      <c r="AL6348" s="4"/>
      <c r="AM6348" s="4"/>
      <c r="AN6348" s="4"/>
    </row>
    <row r="6349" spans="1:40" x14ac:dyDescent="0.2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  <c r="AG6349" s="90"/>
      <c r="AH6349" s="4"/>
      <c r="AI6349" s="4"/>
      <c r="AJ6349" s="90"/>
      <c r="AK6349" s="4"/>
      <c r="AL6349" s="4"/>
      <c r="AM6349" s="4"/>
      <c r="AN6349" s="4"/>
    </row>
    <row r="6350" spans="1:40" x14ac:dyDescent="0.2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  <c r="AG6350" s="90"/>
      <c r="AH6350" s="4"/>
      <c r="AI6350" s="4"/>
      <c r="AJ6350" s="90"/>
      <c r="AK6350" s="4"/>
      <c r="AL6350" s="4"/>
      <c r="AM6350" s="4"/>
      <c r="AN6350" s="4"/>
    </row>
    <row r="6351" spans="1:40" x14ac:dyDescent="0.2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  <c r="AG6351" s="90"/>
      <c r="AH6351" s="4"/>
      <c r="AI6351" s="4"/>
      <c r="AJ6351" s="90"/>
      <c r="AK6351" s="4"/>
      <c r="AL6351" s="4"/>
      <c r="AM6351" s="4"/>
      <c r="AN6351" s="4"/>
    </row>
    <row r="6352" spans="1:40" x14ac:dyDescent="0.2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  <c r="AG6352" s="90"/>
      <c r="AH6352" s="4"/>
      <c r="AI6352" s="4"/>
      <c r="AJ6352" s="90"/>
      <c r="AK6352" s="4"/>
      <c r="AL6352" s="4"/>
      <c r="AM6352" s="4"/>
      <c r="AN6352" s="4"/>
    </row>
    <row r="6353" spans="1:40" x14ac:dyDescent="0.2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  <c r="AG6353" s="90"/>
      <c r="AH6353" s="4"/>
      <c r="AI6353" s="4"/>
      <c r="AJ6353" s="90"/>
      <c r="AK6353" s="4"/>
      <c r="AL6353" s="4"/>
      <c r="AM6353" s="4"/>
      <c r="AN6353" s="4"/>
    </row>
    <row r="6354" spans="1:40" x14ac:dyDescent="0.2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  <c r="AG6354" s="90"/>
      <c r="AH6354" s="4"/>
      <c r="AI6354" s="4"/>
      <c r="AJ6354" s="90"/>
      <c r="AK6354" s="4"/>
      <c r="AL6354" s="4"/>
      <c r="AM6354" s="4"/>
      <c r="AN6354" s="4"/>
    </row>
    <row r="6355" spans="1:40" x14ac:dyDescent="0.2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  <c r="AG6355" s="90"/>
      <c r="AH6355" s="4"/>
      <c r="AI6355" s="4"/>
      <c r="AJ6355" s="90"/>
      <c r="AK6355" s="4"/>
      <c r="AL6355" s="4"/>
      <c r="AM6355" s="4"/>
      <c r="AN6355" s="4"/>
    </row>
    <row r="6356" spans="1:40" x14ac:dyDescent="0.2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  <c r="AG6356" s="90"/>
      <c r="AH6356" s="4"/>
      <c r="AI6356" s="4"/>
      <c r="AJ6356" s="90"/>
      <c r="AK6356" s="4"/>
      <c r="AL6356" s="4"/>
      <c r="AM6356" s="4"/>
      <c r="AN6356" s="4"/>
    </row>
    <row r="6357" spans="1:40" x14ac:dyDescent="0.2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  <c r="AG6357" s="90"/>
      <c r="AH6357" s="4"/>
      <c r="AI6357" s="4"/>
      <c r="AJ6357" s="90"/>
      <c r="AK6357" s="4"/>
      <c r="AL6357" s="4"/>
      <c r="AM6357" s="4"/>
      <c r="AN6357" s="4"/>
    </row>
    <row r="6358" spans="1:40" x14ac:dyDescent="0.2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  <c r="AG6358" s="90"/>
      <c r="AH6358" s="4"/>
      <c r="AI6358" s="4"/>
      <c r="AJ6358" s="90"/>
      <c r="AK6358" s="4"/>
      <c r="AL6358" s="4"/>
      <c r="AM6358" s="4"/>
      <c r="AN6358" s="4"/>
    </row>
    <row r="6359" spans="1:40" x14ac:dyDescent="0.2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  <c r="AG6359" s="90"/>
      <c r="AH6359" s="4"/>
      <c r="AI6359" s="4"/>
      <c r="AJ6359" s="90"/>
      <c r="AK6359" s="4"/>
      <c r="AL6359" s="4"/>
      <c r="AM6359" s="4"/>
      <c r="AN6359" s="4"/>
    </row>
    <row r="6360" spans="1:40" x14ac:dyDescent="0.2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  <c r="AG6360" s="90"/>
      <c r="AH6360" s="4"/>
      <c r="AI6360" s="4"/>
      <c r="AJ6360" s="90"/>
      <c r="AK6360" s="4"/>
      <c r="AL6360" s="4"/>
      <c r="AM6360" s="4"/>
      <c r="AN6360" s="4"/>
    </row>
    <row r="6361" spans="1:40" x14ac:dyDescent="0.2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  <c r="AG6361" s="90"/>
      <c r="AH6361" s="4"/>
      <c r="AI6361" s="4"/>
      <c r="AJ6361" s="90"/>
      <c r="AK6361" s="4"/>
      <c r="AL6361" s="4"/>
      <c r="AM6361" s="4"/>
      <c r="AN6361" s="4"/>
    </row>
    <row r="6362" spans="1:40" x14ac:dyDescent="0.2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90"/>
      <c r="AH6362" s="4"/>
      <c r="AI6362" s="4"/>
      <c r="AJ6362" s="90"/>
      <c r="AK6362" s="4"/>
      <c r="AL6362" s="4"/>
      <c r="AM6362" s="4"/>
      <c r="AN6362" s="4"/>
    </row>
    <row r="6363" spans="1:40" x14ac:dyDescent="0.2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  <c r="AG6363" s="90"/>
      <c r="AH6363" s="4"/>
      <c r="AI6363" s="4"/>
      <c r="AJ6363" s="90"/>
      <c r="AK6363" s="4"/>
      <c r="AL6363" s="4"/>
      <c r="AM6363" s="4"/>
      <c r="AN6363" s="4"/>
    </row>
    <row r="6364" spans="1:40" x14ac:dyDescent="0.2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  <c r="AG6364" s="90"/>
      <c r="AH6364" s="4"/>
      <c r="AI6364" s="4"/>
      <c r="AJ6364" s="90"/>
      <c r="AK6364" s="4"/>
      <c r="AL6364" s="4"/>
      <c r="AM6364" s="4"/>
      <c r="AN6364" s="4"/>
    </row>
    <row r="6365" spans="1:40" x14ac:dyDescent="0.2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  <c r="AG6365" s="90"/>
      <c r="AH6365" s="4"/>
      <c r="AI6365" s="4"/>
      <c r="AJ6365" s="90"/>
      <c r="AK6365" s="4"/>
      <c r="AL6365" s="4"/>
      <c r="AM6365" s="4"/>
      <c r="AN6365" s="4"/>
    </row>
    <row r="6366" spans="1:40" x14ac:dyDescent="0.2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  <c r="AG6366" s="90"/>
      <c r="AH6366" s="4"/>
      <c r="AI6366" s="4"/>
      <c r="AJ6366" s="90"/>
      <c r="AK6366" s="4"/>
      <c r="AL6366" s="4"/>
      <c r="AM6366" s="4"/>
      <c r="AN6366" s="4"/>
    </row>
    <row r="6367" spans="1:40" x14ac:dyDescent="0.2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  <c r="AG6367" s="90"/>
      <c r="AH6367" s="4"/>
      <c r="AI6367" s="4"/>
      <c r="AJ6367" s="90"/>
      <c r="AK6367" s="4"/>
      <c r="AL6367" s="4"/>
      <c r="AM6367" s="4"/>
      <c r="AN6367" s="4"/>
    </row>
    <row r="6368" spans="1:40" x14ac:dyDescent="0.2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  <c r="AG6368" s="90"/>
      <c r="AH6368" s="4"/>
      <c r="AI6368" s="4"/>
      <c r="AJ6368" s="90"/>
      <c r="AK6368" s="4"/>
      <c r="AL6368" s="4"/>
      <c r="AM6368" s="4"/>
      <c r="AN6368" s="4"/>
    </row>
    <row r="6369" spans="1:40" x14ac:dyDescent="0.2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  <c r="AG6369" s="90"/>
      <c r="AH6369" s="4"/>
      <c r="AI6369" s="4"/>
      <c r="AJ6369" s="90"/>
      <c r="AK6369" s="4"/>
      <c r="AL6369" s="4"/>
      <c r="AM6369" s="4"/>
      <c r="AN6369" s="4"/>
    </row>
    <row r="6370" spans="1:40" x14ac:dyDescent="0.2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  <c r="AG6370" s="90"/>
      <c r="AH6370" s="4"/>
      <c r="AI6370" s="4"/>
      <c r="AJ6370" s="90"/>
      <c r="AK6370" s="4"/>
      <c r="AL6370" s="4"/>
      <c r="AM6370" s="4"/>
      <c r="AN6370" s="4"/>
    </row>
    <row r="6371" spans="1:40" x14ac:dyDescent="0.2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  <c r="AG6371" s="90"/>
      <c r="AH6371" s="4"/>
      <c r="AI6371" s="4"/>
      <c r="AJ6371" s="90"/>
      <c r="AK6371" s="4"/>
      <c r="AL6371" s="4"/>
      <c r="AM6371" s="4"/>
      <c r="AN6371" s="4"/>
    </row>
    <row r="6372" spans="1:40" x14ac:dyDescent="0.2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  <c r="AG6372" s="90"/>
      <c r="AH6372" s="4"/>
      <c r="AI6372" s="4"/>
      <c r="AJ6372" s="90"/>
      <c r="AK6372" s="4"/>
      <c r="AL6372" s="4"/>
      <c r="AM6372" s="4"/>
      <c r="AN6372" s="4"/>
    </row>
    <row r="6373" spans="1:40" x14ac:dyDescent="0.2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  <c r="AG6373" s="90"/>
      <c r="AH6373" s="4"/>
      <c r="AI6373" s="4"/>
      <c r="AJ6373" s="90"/>
      <c r="AK6373" s="4"/>
      <c r="AL6373" s="4"/>
      <c r="AM6373" s="4"/>
      <c r="AN6373" s="4"/>
    </row>
    <row r="6374" spans="1:40" x14ac:dyDescent="0.2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  <c r="AG6374" s="90"/>
      <c r="AH6374" s="4"/>
      <c r="AI6374" s="4"/>
      <c r="AJ6374" s="90"/>
      <c r="AK6374" s="4"/>
      <c r="AL6374" s="4"/>
      <c r="AM6374" s="4"/>
      <c r="AN6374" s="4"/>
    </row>
    <row r="6375" spans="1:40" x14ac:dyDescent="0.2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  <c r="AG6375" s="90"/>
      <c r="AH6375" s="4"/>
      <c r="AI6375" s="4"/>
      <c r="AJ6375" s="90"/>
      <c r="AK6375" s="4"/>
      <c r="AL6375" s="4"/>
      <c r="AM6375" s="4"/>
      <c r="AN6375" s="4"/>
    </row>
    <row r="6376" spans="1:40" x14ac:dyDescent="0.2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  <c r="AG6376" s="90"/>
      <c r="AH6376" s="4"/>
      <c r="AI6376" s="4"/>
      <c r="AJ6376" s="90"/>
      <c r="AK6376" s="4"/>
      <c r="AL6376" s="4"/>
      <c r="AM6376" s="4"/>
      <c r="AN6376" s="4"/>
    </row>
    <row r="6377" spans="1:40" x14ac:dyDescent="0.2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  <c r="AG6377" s="90"/>
      <c r="AH6377" s="4"/>
      <c r="AI6377" s="4"/>
      <c r="AJ6377" s="90"/>
      <c r="AK6377" s="4"/>
      <c r="AL6377" s="4"/>
      <c r="AM6377" s="4"/>
      <c r="AN6377" s="4"/>
    </row>
    <row r="6378" spans="1:40" x14ac:dyDescent="0.2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  <c r="AG6378" s="90"/>
      <c r="AH6378" s="4"/>
      <c r="AI6378" s="4"/>
      <c r="AJ6378" s="90"/>
      <c r="AK6378" s="4"/>
      <c r="AL6378" s="4"/>
      <c r="AM6378" s="4"/>
      <c r="AN6378" s="4"/>
    </row>
    <row r="6379" spans="1:40" x14ac:dyDescent="0.2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  <c r="AG6379" s="90"/>
      <c r="AH6379" s="4"/>
      <c r="AI6379" s="4"/>
      <c r="AJ6379" s="90"/>
      <c r="AK6379" s="4"/>
      <c r="AL6379" s="4"/>
      <c r="AM6379" s="4"/>
      <c r="AN6379" s="4"/>
    </row>
    <row r="6380" spans="1:40" x14ac:dyDescent="0.2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  <c r="AG6380" s="90"/>
      <c r="AH6380" s="4"/>
      <c r="AI6380" s="4"/>
      <c r="AJ6380" s="90"/>
      <c r="AK6380" s="4"/>
      <c r="AL6380" s="4"/>
      <c r="AM6380" s="4"/>
      <c r="AN6380" s="4"/>
    </row>
    <row r="6381" spans="1:40" x14ac:dyDescent="0.2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  <c r="AG6381" s="90"/>
      <c r="AH6381" s="4"/>
      <c r="AI6381" s="4"/>
      <c r="AJ6381" s="90"/>
      <c r="AK6381" s="4"/>
      <c r="AL6381" s="4"/>
      <c r="AM6381" s="4"/>
      <c r="AN6381" s="4"/>
    </row>
    <row r="6382" spans="1:40" x14ac:dyDescent="0.2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  <c r="AG6382" s="90"/>
      <c r="AH6382" s="4"/>
      <c r="AI6382" s="4"/>
      <c r="AJ6382" s="90"/>
      <c r="AK6382" s="4"/>
      <c r="AL6382" s="4"/>
      <c r="AM6382" s="4"/>
      <c r="AN6382" s="4"/>
    </row>
    <row r="6383" spans="1:40" x14ac:dyDescent="0.2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  <c r="AG6383" s="90"/>
      <c r="AH6383" s="4"/>
      <c r="AI6383" s="4"/>
      <c r="AJ6383" s="90"/>
      <c r="AK6383" s="4"/>
      <c r="AL6383" s="4"/>
      <c r="AM6383" s="4"/>
      <c r="AN6383" s="4"/>
    </row>
    <row r="6384" spans="1:40" x14ac:dyDescent="0.2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  <c r="AG6384" s="90"/>
      <c r="AH6384" s="4"/>
      <c r="AI6384" s="4"/>
      <c r="AJ6384" s="90"/>
      <c r="AK6384" s="4"/>
      <c r="AL6384" s="4"/>
      <c r="AM6384" s="4"/>
      <c r="AN6384" s="4"/>
    </row>
    <row r="6385" spans="1:40" x14ac:dyDescent="0.2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  <c r="AG6385" s="90"/>
      <c r="AH6385" s="4"/>
      <c r="AI6385" s="4"/>
      <c r="AJ6385" s="90"/>
      <c r="AK6385" s="4"/>
      <c r="AL6385" s="4"/>
      <c r="AM6385" s="4"/>
      <c r="AN6385" s="4"/>
    </row>
    <row r="6386" spans="1:40" x14ac:dyDescent="0.2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  <c r="AG6386" s="90"/>
      <c r="AH6386" s="4"/>
      <c r="AI6386" s="4"/>
      <c r="AJ6386" s="90"/>
      <c r="AK6386" s="4"/>
      <c r="AL6386" s="4"/>
      <c r="AM6386" s="4"/>
      <c r="AN6386" s="4"/>
    </row>
    <row r="6387" spans="1:40" x14ac:dyDescent="0.2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  <c r="AG6387" s="90"/>
      <c r="AH6387" s="4"/>
      <c r="AI6387" s="4"/>
      <c r="AJ6387" s="90"/>
      <c r="AK6387" s="4"/>
      <c r="AL6387" s="4"/>
      <c r="AM6387" s="4"/>
      <c r="AN6387" s="4"/>
    </row>
    <row r="6388" spans="1:40" x14ac:dyDescent="0.2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  <c r="AG6388" s="90"/>
      <c r="AH6388" s="4"/>
      <c r="AI6388" s="4"/>
      <c r="AJ6388" s="90"/>
      <c r="AK6388" s="4"/>
      <c r="AL6388" s="4"/>
      <c r="AM6388" s="4"/>
      <c r="AN6388" s="4"/>
    </row>
    <row r="6389" spans="1:40" x14ac:dyDescent="0.2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  <c r="AG6389" s="90"/>
      <c r="AH6389" s="4"/>
      <c r="AI6389" s="4"/>
      <c r="AJ6389" s="90"/>
      <c r="AK6389" s="4"/>
      <c r="AL6389" s="4"/>
      <c r="AM6389" s="4"/>
      <c r="AN6389" s="4"/>
    </row>
    <row r="6390" spans="1:40" x14ac:dyDescent="0.2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  <c r="AG6390" s="90"/>
      <c r="AH6390" s="4"/>
      <c r="AI6390" s="4"/>
      <c r="AJ6390" s="90"/>
      <c r="AK6390" s="4"/>
      <c r="AL6390" s="4"/>
      <c r="AM6390" s="4"/>
      <c r="AN6390" s="4"/>
    </row>
    <row r="6391" spans="1:40" x14ac:dyDescent="0.2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  <c r="AG6391" s="90"/>
      <c r="AH6391" s="4"/>
      <c r="AI6391" s="4"/>
      <c r="AJ6391" s="90"/>
      <c r="AK6391" s="4"/>
      <c r="AL6391" s="4"/>
      <c r="AM6391" s="4"/>
      <c r="AN6391" s="4"/>
    </row>
    <row r="6392" spans="1:40" x14ac:dyDescent="0.2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  <c r="AG6392" s="90"/>
      <c r="AH6392" s="4"/>
      <c r="AI6392" s="4"/>
      <c r="AJ6392" s="90"/>
      <c r="AK6392" s="4"/>
      <c r="AL6392" s="4"/>
      <c r="AM6392" s="4"/>
      <c r="AN6392" s="4"/>
    </row>
    <row r="6393" spans="1:40" x14ac:dyDescent="0.2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  <c r="AG6393" s="90"/>
      <c r="AH6393" s="4"/>
      <c r="AI6393" s="4"/>
      <c r="AJ6393" s="90"/>
      <c r="AK6393" s="4"/>
      <c r="AL6393" s="4"/>
      <c r="AM6393" s="4"/>
      <c r="AN6393" s="4"/>
    </row>
    <row r="6394" spans="1:40" x14ac:dyDescent="0.2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  <c r="AG6394" s="90"/>
      <c r="AH6394" s="4"/>
      <c r="AI6394" s="4"/>
      <c r="AJ6394" s="90"/>
      <c r="AK6394" s="4"/>
      <c r="AL6394" s="4"/>
      <c r="AM6394" s="4"/>
      <c r="AN6394" s="4"/>
    </row>
    <row r="6395" spans="1:40" x14ac:dyDescent="0.2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  <c r="AG6395" s="90"/>
      <c r="AH6395" s="4"/>
      <c r="AI6395" s="4"/>
      <c r="AJ6395" s="90"/>
      <c r="AK6395" s="4"/>
      <c r="AL6395" s="4"/>
      <c r="AM6395" s="4"/>
      <c r="AN6395" s="4"/>
    </row>
    <row r="6396" spans="1:40" x14ac:dyDescent="0.2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  <c r="AG6396" s="90"/>
      <c r="AH6396" s="4"/>
      <c r="AI6396" s="4"/>
      <c r="AJ6396" s="90"/>
      <c r="AK6396" s="4"/>
      <c r="AL6396" s="4"/>
      <c r="AM6396" s="4"/>
      <c r="AN6396" s="4"/>
    </row>
    <row r="6397" spans="1:40" x14ac:dyDescent="0.2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  <c r="AG6397" s="90"/>
      <c r="AH6397" s="4"/>
      <c r="AI6397" s="4"/>
      <c r="AJ6397" s="90"/>
      <c r="AK6397" s="4"/>
      <c r="AL6397" s="4"/>
      <c r="AM6397" s="4"/>
      <c r="AN6397" s="4"/>
    </row>
    <row r="6398" spans="1:40" x14ac:dyDescent="0.2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  <c r="AG6398" s="90"/>
      <c r="AH6398" s="4"/>
      <c r="AI6398" s="4"/>
      <c r="AJ6398" s="90"/>
      <c r="AK6398" s="4"/>
      <c r="AL6398" s="4"/>
      <c r="AM6398" s="4"/>
      <c r="AN6398" s="4"/>
    </row>
    <row r="6399" spans="1:40" x14ac:dyDescent="0.2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  <c r="AG6399" s="90"/>
      <c r="AH6399" s="4"/>
      <c r="AI6399" s="4"/>
      <c r="AJ6399" s="90"/>
      <c r="AK6399" s="4"/>
      <c r="AL6399" s="4"/>
      <c r="AM6399" s="4"/>
      <c r="AN6399" s="4"/>
    </row>
    <row r="6400" spans="1:40" x14ac:dyDescent="0.2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  <c r="AG6400" s="90"/>
      <c r="AH6400" s="4"/>
      <c r="AI6400" s="4"/>
      <c r="AJ6400" s="90"/>
      <c r="AK6400" s="4"/>
      <c r="AL6400" s="4"/>
      <c r="AM6400" s="4"/>
      <c r="AN6400" s="4"/>
    </row>
    <row r="6401" spans="1:40" x14ac:dyDescent="0.2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  <c r="AG6401" s="90"/>
      <c r="AH6401" s="4"/>
      <c r="AI6401" s="4"/>
      <c r="AJ6401" s="90"/>
      <c r="AK6401" s="4"/>
      <c r="AL6401" s="4"/>
      <c r="AM6401" s="4"/>
      <c r="AN6401" s="4"/>
    </row>
    <row r="6402" spans="1:40" x14ac:dyDescent="0.2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  <c r="AG6402" s="90"/>
      <c r="AH6402" s="4"/>
      <c r="AI6402" s="4"/>
      <c r="AJ6402" s="90"/>
      <c r="AK6402" s="4"/>
      <c r="AL6402" s="4"/>
      <c r="AM6402" s="4"/>
      <c r="AN6402" s="4"/>
    </row>
    <row r="6403" spans="1:40" x14ac:dyDescent="0.2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  <c r="AG6403" s="90"/>
      <c r="AH6403" s="4"/>
      <c r="AI6403" s="4"/>
      <c r="AJ6403" s="90"/>
      <c r="AK6403" s="4"/>
      <c r="AL6403" s="4"/>
      <c r="AM6403" s="4"/>
      <c r="AN6403" s="4"/>
    </row>
    <row r="6404" spans="1:40" x14ac:dyDescent="0.2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  <c r="AG6404" s="90"/>
      <c r="AH6404" s="4"/>
      <c r="AI6404" s="4"/>
      <c r="AJ6404" s="90"/>
      <c r="AK6404" s="4"/>
      <c r="AL6404" s="4"/>
      <c r="AM6404" s="4"/>
      <c r="AN6404" s="4"/>
    </row>
    <row r="6405" spans="1:40" x14ac:dyDescent="0.2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  <c r="AG6405" s="90"/>
      <c r="AH6405" s="4"/>
      <c r="AI6405" s="4"/>
      <c r="AJ6405" s="90"/>
      <c r="AK6405" s="4"/>
      <c r="AL6405" s="4"/>
      <c r="AM6405" s="4"/>
      <c r="AN6405" s="4"/>
    </row>
    <row r="6406" spans="1:40" x14ac:dyDescent="0.2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  <c r="AG6406" s="90"/>
      <c r="AH6406" s="4"/>
      <c r="AI6406" s="4"/>
      <c r="AJ6406" s="90"/>
      <c r="AK6406" s="4"/>
      <c r="AL6406" s="4"/>
      <c r="AM6406" s="4"/>
      <c r="AN6406" s="4"/>
    </row>
    <row r="6407" spans="1:40" x14ac:dyDescent="0.2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  <c r="AG6407" s="90"/>
      <c r="AH6407" s="4"/>
      <c r="AI6407" s="4"/>
      <c r="AJ6407" s="90"/>
      <c r="AK6407" s="4"/>
      <c r="AL6407" s="4"/>
      <c r="AM6407" s="4"/>
      <c r="AN6407" s="4"/>
    </row>
    <row r="6408" spans="1:40" x14ac:dyDescent="0.2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  <c r="AG6408" s="90"/>
      <c r="AH6408" s="4"/>
      <c r="AI6408" s="4"/>
      <c r="AJ6408" s="90"/>
      <c r="AK6408" s="4"/>
      <c r="AL6408" s="4"/>
      <c r="AM6408" s="4"/>
      <c r="AN6408" s="4"/>
    </row>
    <row r="6409" spans="1:40" x14ac:dyDescent="0.2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  <c r="AG6409" s="90"/>
      <c r="AH6409" s="4"/>
      <c r="AI6409" s="4"/>
      <c r="AJ6409" s="90"/>
      <c r="AK6409" s="4"/>
      <c r="AL6409" s="4"/>
      <c r="AM6409" s="4"/>
      <c r="AN6409" s="4"/>
    </row>
    <row r="6410" spans="1:40" x14ac:dyDescent="0.2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  <c r="AG6410" s="90"/>
      <c r="AH6410" s="4"/>
      <c r="AI6410" s="4"/>
      <c r="AJ6410" s="90"/>
      <c r="AK6410" s="4"/>
      <c r="AL6410" s="4"/>
      <c r="AM6410" s="4"/>
      <c r="AN6410" s="4"/>
    </row>
    <row r="6411" spans="1:40" x14ac:dyDescent="0.2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  <c r="AG6411" s="90"/>
      <c r="AH6411" s="4"/>
      <c r="AI6411" s="4"/>
      <c r="AJ6411" s="90"/>
      <c r="AK6411" s="4"/>
      <c r="AL6411" s="4"/>
      <c r="AM6411" s="4"/>
      <c r="AN6411" s="4"/>
    </row>
    <row r="6412" spans="1:40" x14ac:dyDescent="0.2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  <c r="AG6412" s="90"/>
      <c r="AH6412" s="4"/>
      <c r="AI6412" s="4"/>
      <c r="AJ6412" s="90"/>
      <c r="AK6412" s="4"/>
      <c r="AL6412" s="4"/>
      <c r="AM6412" s="4"/>
      <c r="AN6412" s="4"/>
    </row>
    <row r="6413" spans="1:40" x14ac:dyDescent="0.2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  <c r="AG6413" s="90"/>
      <c r="AH6413" s="4"/>
      <c r="AI6413" s="4"/>
      <c r="AJ6413" s="90"/>
      <c r="AK6413" s="4"/>
      <c r="AL6413" s="4"/>
      <c r="AM6413" s="4"/>
      <c r="AN6413" s="4"/>
    </row>
    <row r="6414" spans="1:40" x14ac:dyDescent="0.2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  <c r="AG6414" s="90"/>
      <c r="AH6414" s="4"/>
      <c r="AI6414" s="4"/>
      <c r="AJ6414" s="90"/>
      <c r="AK6414" s="4"/>
      <c r="AL6414" s="4"/>
      <c r="AM6414" s="4"/>
      <c r="AN6414" s="4"/>
    </row>
    <row r="6415" spans="1:40" x14ac:dyDescent="0.2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  <c r="AG6415" s="90"/>
      <c r="AH6415" s="4"/>
      <c r="AI6415" s="4"/>
      <c r="AJ6415" s="90"/>
      <c r="AK6415" s="4"/>
      <c r="AL6415" s="4"/>
      <c r="AM6415" s="4"/>
      <c r="AN6415" s="4"/>
    </row>
    <row r="6416" spans="1:40" x14ac:dyDescent="0.2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  <c r="AG6416" s="90"/>
      <c r="AH6416" s="4"/>
      <c r="AI6416" s="4"/>
      <c r="AJ6416" s="90"/>
      <c r="AK6416" s="4"/>
      <c r="AL6416" s="4"/>
      <c r="AM6416" s="4"/>
      <c r="AN6416" s="4"/>
    </row>
    <row r="6417" spans="1:40" x14ac:dyDescent="0.2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  <c r="AG6417" s="90"/>
      <c r="AH6417" s="4"/>
      <c r="AI6417" s="4"/>
      <c r="AJ6417" s="90"/>
      <c r="AK6417" s="4"/>
      <c r="AL6417" s="4"/>
      <c r="AM6417" s="4"/>
      <c r="AN6417" s="4"/>
    </row>
    <row r="6418" spans="1:40" x14ac:dyDescent="0.2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  <c r="AG6418" s="90"/>
      <c r="AH6418" s="4"/>
      <c r="AI6418" s="4"/>
      <c r="AJ6418" s="90"/>
      <c r="AK6418" s="4"/>
      <c r="AL6418" s="4"/>
      <c r="AM6418" s="4"/>
      <c r="AN6418" s="4"/>
    </row>
    <row r="6419" spans="1:40" x14ac:dyDescent="0.2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  <c r="AG6419" s="90"/>
      <c r="AH6419" s="4"/>
      <c r="AI6419" s="4"/>
      <c r="AJ6419" s="90"/>
      <c r="AK6419" s="4"/>
      <c r="AL6419" s="4"/>
      <c r="AM6419" s="4"/>
      <c r="AN6419" s="4"/>
    </row>
    <row r="6420" spans="1:40" x14ac:dyDescent="0.2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  <c r="AG6420" s="90"/>
      <c r="AH6420" s="4"/>
      <c r="AI6420" s="4"/>
      <c r="AJ6420" s="90"/>
      <c r="AK6420" s="4"/>
      <c r="AL6420" s="4"/>
      <c r="AM6420" s="4"/>
      <c r="AN6420" s="4"/>
    </row>
    <row r="6421" spans="1:40" x14ac:dyDescent="0.2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  <c r="AG6421" s="90"/>
      <c r="AH6421" s="4"/>
      <c r="AI6421" s="4"/>
      <c r="AJ6421" s="90"/>
      <c r="AK6421" s="4"/>
      <c r="AL6421" s="4"/>
      <c r="AM6421" s="4"/>
      <c r="AN6421" s="4"/>
    </row>
    <row r="6422" spans="1:40" x14ac:dyDescent="0.2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  <c r="AG6422" s="90"/>
      <c r="AH6422" s="4"/>
      <c r="AI6422" s="4"/>
      <c r="AJ6422" s="90"/>
      <c r="AK6422" s="4"/>
      <c r="AL6422" s="4"/>
      <c r="AM6422" s="4"/>
      <c r="AN6422" s="4"/>
    </row>
    <row r="6423" spans="1:40" x14ac:dyDescent="0.2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  <c r="AG6423" s="90"/>
      <c r="AH6423" s="4"/>
      <c r="AI6423" s="4"/>
      <c r="AJ6423" s="90"/>
      <c r="AK6423" s="4"/>
      <c r="AL6423" s="4"/>
      <c r="AM6423" s="4"/>
      <c r="AN6423" s="4"/>
    </row>
    <row r="6424" spans="1:40" x14ac:dyDescent="0.2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  <c r="AG6424" s="90"/>
      <c r="AH6424" s="4"/>
      <c r="AI6424" s="4"/>
      <c r="AJ6424" s="90"/>
      <c r="AK6424" s="4"/>
      <c r="AL6424" s="4"/>
      <c r="AM6424" s="4"/>
      <c r="AN6424" s="4"/>
    </row>
    <row r="6425" spans="1:40" x14ac:dyDescent="0.2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  <c r="AG6425" s="90"/>
      <c r="AH6425" s="4"/>
      <c r="AI6425" s="4"/>
      <c r="AJ6425" s="90"/>
      <c r="AK6425" s="4"/>
      <c r="AL6425" s="4"/>
      <c r="AM6425" s="4"/>
      <c r="AN6425" s="4"/>
    </row>
    <row r="6426" spans="1:40" x14ac:dyDescent="0.2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  <c r="AG6426" s="90"/>
      <c r="AH6426" s="4"/>
      <c r="AI6426" s="4"/>
      <c r="AJ6426" s="90"/>
      <c r="AK6426" s="4"/>
      <c r="AL6426" s="4"/>
      <c r="AM6426" s="4"/>
      <c r="AN6426" s="4"/>
    </row>
    <row r="6427" spans="1:40" x14ac:dyDescent="0.2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  <c r="AG6427" s="90"/>
      <c r="AH6427" s="4"/>
      <c r="AI6427" s="4"/>
      <c r="AJ6427" s="90"/>
      <c r="AK6427" s="4"/>
      <c r="AL6427" s="4"/>
      <c r="AM6427" s="4"/>
      <c r="AN6427" s="4"/>
    </row>
    <row r="6428" spans="1:40" x14ac:dyDescent="0.2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  <c r="AG6428" s="90"/>
      <c r="AH6428" s="4"/>
      <c r="AI6428" s="4"/>
      <c r="AJ6428" s="90"/>
      <c r="AK6428" s="4"/>
      <c r="AL6428" s="4"/>
      <c r="AM6428" s="4"/>
      <c r="AN6428" s="4"/>
    </row>
    <row r="6429" spans="1:40" x14ac:dyDescent="0.2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  <c r="AG6429" s="90"/>
      <c r="AH6429" s="4"/>
      <c r="AI6429" s="4"/>
      <c r="AJ6429" s="90"/>
      <c r="AK6429" s="4"/>
      <c r="AL6429" s="4"/>
      <c r="AM6429" s="4"/>
      <c r="AN6429" s="4"/>
    </row>
    <row r="6430" spans="1:40" x14ac:dyDescent="0.2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  <c r="AG6430" s="90"/>
      <c r="AH6430" s="4"/>
      <c r="AI6430" s="4"/>
      <c r="AJ6430" s="90"/>
      <c r="AK6430" s="4"/>
      <c r="AL6430" s="4"/>
      <c r="AM6430" s="4"/>
      <c r="AN6430" s="4"/>
    </row>
    <row r="6431" spans="1:40" x14ac:dyDescent="0.2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  <c r="AG6431" s="90"/>
      <c r="AH6431" s="4"/>
      <c r="AI6431" s="4"/>
      <c r="AJ6431" s="90"/>
      <c r="AK6431" s="4"/>
      <c r="AL6431" s="4"/>
      <c r="AM6431" s="4"/>
      <c r="AN6431" s="4"/>
    </row>
    <row r="6432" spans="1:40" x14ac:dyDescent="0.2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  <c r="AG6432" s="90"/>
      <c r="AH6432" s="4"/>
      <c r="AI6432" s="4"/>
      <c r="AJ6432" s="90"/>
      <c r="AK6432" s="4"/>
      <c r="AL6432" s="4"/>
      <c r="AM6432" s="4"/>
      <c r="AN6432" s="4"/>
    </row>
    <row r="6433" spans="1:40" x14ac:dyDescent="0.2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  <c r="AG6433" s="90"/>
      <c r="AH6433" s="4"/>
      <c r="AI6433" s="4"/>
      <c r="AJ6433" s="90"/>
      <c r="AK6433" s="4"/>
      <c r="AL6433" s="4"/>
      <c r="AM6433" s="4"/>
      <c r="AN6433" s="4"/>
    </row>
    <row r="6434" spans="1:40" x14ac:dyDescent="0.2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  <c r="AG6434" s="90"/>
      <c r="AH6434" s="4"/>
      <c r="AI6434" s="4"/>
      <c r="AJ6434" s="90"/>
      <c r="AK6434" s="4"/>
      <c r="AL6434" s="4"/>
      <c r="AM6434" s="4"/>
      <c r="AN6434" s="4"/>
    </row>
    <row r="6435" spans="1:40" x14ac:dyDescent="0.2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  <c r="AG6435" s="90"/>
      <c r="AH6435" s="4"/>
      <c r="AI6435" s="4"/>
      <c r="AJ6435" s="90"/>
      <c r="AK6435" s="4"/>
      <c r="AL6435" s="4"/>
      <c r="AM6435" s="4"/>
      <c r="AN6435" s="4"/>
    </row>
    <row r="6436" spans="1:40" x14ac:dyDescent="0.2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  <c r="AG6436" s="90"/>
      <c r="AH6436" s="4"/>
      <c r="AI6436" s="4"/>
      <c r="AJ6436" s="90"/>
      <c r="AK6436" s="4"/>
      <c r="AL6436" s="4"/>
      <c r="AM6436" s="4"/>
      <c r="AN6436" s="4"/>
    </row>
    <row r="6437" spans="1:40" x14ac:dyDescent="0.2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  <c r="AG6437" s="90"/>
      <c r="AH6437" s="4"/>
      <c r="AI6437" s="4"/>
      <c r="AJ6437" s="90"/>
      <c r="AK6437" s="4"/>
      <c r="AL6437" s="4"/>
      <c r="AM6437" s="4"/>
      <c r="AN6437" s="4"/>
    </row>
    <row r="6438" spans="1:40" x14ac:dyDescent="0.2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  <c r="AG6438" s="90"/>
      <c r="AH6438" s="4"/>
      <c r="AI6438" s="4"/>
      <c r="AJ6438" s="90"/>
      <c r="AK6438" s="4"/>
      <c r="AL6438" s="4"/>
      <c r="AM6438" s="4"/>
      <c r="AN6438" s="4"/>
    </row>
    <row r="6439" spans="1:40" x14ac:dyDescent="0.2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  <c r="AG6439" s="90"/>
      <c r="AH6439" s="4"/>
      <c r="AI6439" s="4"/>
      <c r="AJ6439" s="90"/>
      <c r="AK6439" s="4"/>
      <c r="AL6439" s="4"/>
      <c r="AM6439" s="4"/>
      <c r="AN6439" s="4"/>
    </row>
    <row r="6440" spans="1:40" x14ac:dyDescent="0.2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  <c r="AG6440" s="90"/>
      <c r="AH6440" s="4"/>
      <c r="AI6440" s="4"/>
      <c r="AJ6440" s="90"/>
      <c r="AK6440" s="4"/>
      <c r="AL6440" s="4"/>
      <c r="AM6440" s="4"/>
      <c r="AN6440" s="4"/>
    </row>
    <row r="6441" spans="1:40" x14ac:dyDescent="0.2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  <c r="AG6441" s="90"/>
      <c r="AH6441" s="4"/>
      <c r="AI6441" s="4"/>
      <c r="AJ6441" s="90"/>
      <c r="AK6441" s="4"/>
      <c r="AL6441" s="4"/>
      <c r="AM6441" s="4"/>
      <c r="AN6441" s="4"/>
    </row>
    <row r="6442" spans="1:40" x14ac:dyDescent="0.2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  <c r="AG6442" s="90"/>
      <c r="AH6442" s="4"/>
      <c r="AI6442" s="4"/>
      <c r="AJ6442" s="90"/>
      <c r="AK6442" s="4"/>
      <c r="AL6442" s="4"/>
      <c r="AM6442" s="4"/>
      <c r="AN6442" s="4"/>
    </row>
    <row r="6443" spans="1:40" x14ac:dyDescent="0.2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  <c r="AG6443" s="90"/>
      <c r="AH6443" s="4"/>
      <c r="AI6443" s="4"/>
      <c r="AJ6443" s="90"/>
      <c r="AK6443" s="4"/>
      <c r="AL6443" s="4"/>
      <c r="AM6443" s="4"/>
      <c r="AN6443" s="4"/>
    </row>
    <row r="6444" spans="1:40" x14ac:dyDescent="0.2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  <c r="AG6444" s="90"/>
      <c r="AH6444" s="4"/>
      <c r="AI6444" s="4"/>
      <c r="AJ6444" s="90"/>
      <c r="AK6444" s="4"/>
      <c r="AL6444" s="4"/>
      <c r="AM6444" s="4"/>
      <c r="AN6444" s="4"/>
    </row>
    <row r="6445" spans="1:40" x14ac:dyDescent="0.2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  <c r="AG6445" s="90"/>
      <c r="AH6445" s="4"/>
      <c r="AI6445" s="4"/>
      <c r="AJ6445" s="90"/>
      <c r="AK6445" s="4"/>
      <c r="AL6445" s="4"/>
      <c r="AM6445" s="4"/>
      <c r="AN6445" s="4"/>
    </row>
    <row r="6446" spans="1:40" x14ac:dyDescent="0.2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  <c r="AG6446" s="90"/>
      <c r="AH6446" s="4"/>
      <c r="AI6446" s="4"/>
      <c r="AJ6446" s="90"/>
      <c r="AK6446" s="4"/>
      <c r="AL6446" s="4"/>
      <c r="AM6446" s="4"/>
      <c r="AN6446" s="4"/>
    </row>
    <row r="6447" spans="1:40" x14ac:dyDescent="0.2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  <c r="AG6447" s="90"/>
      <c r="AH6447" s="4"/>
      <c r="AI6447" s="4"/>
      <c r="AJ6447" s="90"/>
      <c r="AK6447" s="4"/>
      <c r="AL6447" s="4"/>
      <c r="AM6447" s="4"/>
      <c r="AN6447" s="4"/>
    </row>
    <row r="6448" spans="1:40" x14ac:dyDescent="0.2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  <c r="AG6448" s="90"/>
      <c r="AH6448" s="4"/>
      <c r="AI6448" s="4"/>
      <c r="AJ6448" s="90"/>
      <c r="AK6448" s="4"/>
      <c r="AL6448" s="4"/>
      <c r="AM6448" s="4"/>
      <c r="AN6448" s="4"/>
    </row>
    <row r="6449" spans="1:40" x14ac:dyDescent="0.2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  <c r="AG6449" s="90"/>
      <c r="AH6449" s="4"/>
      <c r="AI6449" s="4"/>
      <c r="AJ6449" s="90"/>
      <c r="AK6449" s="4"/>
      <c r="AL6449" s="4"/>
      <c r="AM6449" s="4"/>
      <c r="AN6449" s="4"/>
    </row>
    <row r="6450" spans="1:40" x14ac:dyDescent="0.2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  <c r="AG6450" s="90"/>
      <c r="AH6450" s="4"/>
      <c r="AI6450" s="4"/>
      <c r="AJ6450" s="90"/>
      <c r="AK6450" s="4"/>
      <c r="AL6450" s="4"/>
      <c r="AM6450" s="4"/>
      <c r="AN6450" s="4"/>
    </row>
    <row r="6451" spans="1:40" x14ac:dyDescent="0.2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  <c r="AG6451" s="90"/>
      <c r="AH6451" s="4"/>
      <c r="AI6451" s="4"/>
      <c r="AJ6451" s="90"/>
      <c r="AK6451" s="4"/>
      <c r="AL6451" s="4"/>
      <c r="AM6451" s="4"/>
      <c r="AN6451" s="4"/>
    </row>
    <row r="6452" spans="1:40" x14ac:dyDescent="0.2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  <c r="AG6452" s="90"/>
      <c r="AH6452" s="4"/>
      <c r="AI6452" s="4"/>
      <c r="AJ6452" s="90"/>
      <c r="AK6452" s="4"/>
      <c r="AL6452" s="4"/>
      <c r="AM6452" s="4"/>
      <c r="AN6452" s="4"/>
    </row>
    <row r="6453" spans="1:40" x14ac:dyDescent="0.2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  <c r="AG6453" s="90"/>
      <c r="AH6453" s="4"/>
      <c r="AI6453" s="4"/>
      <c r="AJ6453" s="90"/>
      <c r="AK6453" s="4"/>
      <c r="AL6453" s="4"/>
      <c r="AM6453" s="4"/>
      <c r="AN6453" s="4"/>
    </row>
    <row r="6454" spans="1:40" x14ac:dyDescent="0.2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  <c r="AG6454" s="90"/>
      <c r="AH6454" s="4"/>
      <c r="AI6454" s="4"/>
      <c r="AJ6454" s="90"/>
      <c r="AK6454" s="4"/>
      <c r="AL6454" s="4"/>
      <c r="AM6454" s="4"/>
      <c r="AN6454" s="4"/>
    </row>
    <row r="6455" spans="1:40" x14ac:dyDescent="0.2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  <c r="AG6455" s="90"/>
      <c r="AH6455" s="4"/>
      <c r="AI6455" s="4"/>
      <c r="AJ6455" s="90"/>
      <c r="AK6455" s="4"/>
      <c r="AL6455" s="4"/>
      <c r="AM6455" s="4"/>
      <c r="AN6455" s="4"/>
    </row>
    <row r="6456" spans="1:40" x14ac:dyDescent="0.2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  <c r="AG6456" s="90"/>
      <c r="AH6456" s="4"/>
      <c r="AI6456" s="4"/>
      <c r="AJ6456" s="90"/>
      <c r="AK6456" s="4"/>
      <c r="AL6456" s="4"/>
      <c r="AM6456" s="4"/>
      <c r="AN6456" s="4"/>
    </row>
    <row r="6457" spans="1:40" x14ac:dyDescent="0.2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  <c r="AG6457" s="90"/>
      <c r="AH6457" s="4"/>
      <c r="AI6457" s="4"/>
      <c r="AJ6457" s="90"/>
      <c r="AK6457" s="4"/>
      <c r="AL6457" s="4"/>
      <c r="AM6457" s="4"/>
      <c r="AN6457" s="4"/>
    </row>
    <row r="6458" spans="1:40" x14ac:dyDescent="0.2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  <c r="AG6458" s="90"/>
      <c r="AH6458" s="4"/>
      <c r="AI6458" s="4"/>
      <c r="AJ6458" s="90"/>
      <c r="AK6458" s="4"/>
      <c r="AL6458" s="4"/>
      <c r="AM6458" s="4"/>
      <c r="AN6458" s="4"/>
    </row>
    <row r="6459" spans="1:40" x14ac:dyDescent="0.2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  <c r="AG6459" s="90"/>
      <c r="AH6459" s="4"/>
      <c r="AI6459" s="4"/>
      <c r="AJ6459" s="90"/>
      <c r="AK6459" s="4"/>
      <c r="AL6459" s="4"/>
      <c r="AM6459" s="4"/>
      <c r="AN6459" s="4"/>
    </row>
    <row r="6460" spans="1:40" x14ac:dyDescent="0.2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  <c r="AG6460" s="90"/>
      <c r="AH6460" s="4"/>
      <c r="AI6460" s="4"/>
      <c r="AJ6460" s="90"/>
      <c r="AK6460" s="4"/>
      <c r="AL6460" s="4"/>
      <c r="AM6460" s="4"/>
      <c r="AN6460" s="4"/>
    </row>
    <row r="6461" spans="1:40" x14ac:dyDescent="0.2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  <c r="AG6461" s="90"/>
      <c r="AH6461" s="4"/>
      <c r="AI6461" s="4"/>
      <c r="AJ6461" s="90"/>
      <c r="AK6461" s="4"/>
      <c r="AL6461" s="4"/>
      <c r="AM6461" s="4"/>
      <c r="AN6461" s="4"/>
    </row>
    <row r="6462" spans="1:40" x14ac:dyDescent="0.2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  <c r="AG6462" s="90"/>
      <c r="AH6462" s="4"/>
      <c r="AI6462" s="4"/>
      <c r="AJ6462" s="90"/>
      <c r="AK6462" s="4"/>
      <c r="AL6462" s="4"/>
      <c r="AM6462" s="4"/>
      <c r="AN6462" s="4"/>
    </row>
    <row r="6463" spans="1:40" x14ac:dyDescent="0.2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  <c r="AG6463" s="90"/>
      <c r="AH6463" s="4"/>
      <c r="AI6463" s="4"/>
      <c r="AJ6463" s="90"/>
      <c r="AK6463" s="4"/>
      <c r="AL6463" s="4"/>
      <c r="AM6463" s="4"/>
      <c r="AN6463" s="4"/>
    </row>
    <row r="6464" spans="1:40" x14ac:dyDescent="0.2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  <c r="AG6464" s="90"/>
      <c r="AH6464" s="4"/>
      <c r="AI6464" s="4"/>
      <c r="AJ6464" s="90"/>
      <c r="AK6464" s="4"/>
      <c r="AL6464" s="4"/>
      <c r="AM6464" s="4"/>
      <c r="AN6464" s="4"/>
    </row>
    <row r="6465" spans="1:40" x14ac:dyDescent="0.2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  <c r="AG6465" s="90"/>
      <c r="AH6465" s="4"/>
      <c r="AI6465" s="4"/>
      <c r="AJ6465" s="90"/>
      <c r="AK6465" s="4"/>
      <c r="AL6465" s="4"/>
      <c r="AM6465" s="4"/>
      <c r="AN6465" s="4"/>
    </row>
    <row r="6466" spans="1:40" x14ac:dyDescent="0.2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  <c r="AG6466" s="90"/>
      <c r="AH6466" s="4"/>
      <c r="AI6466" s="4"/>
      <c r="AJ6466" s="90"/>
      <c r="AK6466" s="4"/>
      <c r="AL6466" s="4"/>
      <c r="AM6466" s="4"/>
      <c r="AN6466" s="4"/>
    </row>
    <row r="6467" spans="1:40" x14ac:dyDescent="0.2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  <c r="AG6467" s="90"/>
      <c r="AH6467" s="4"/>
      <c r="AI6467" s="4"/>
      <c r="AJ6467" s="90"/>
      <c r="AK6467" s="4"/>
      <c r="AL6467" s="4"/>
      <c r="AM6467" s="4"/>
      <c r="AN6467" s="4"/>
    </row>
    <row r="6468" spans="1:40" x14ac:dyDescent="0.2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  <c r="AG6468" s="90"/>
      <c r="AH6468" s="4"/>
      <c r="AI6468" s="4"/>
      <c r="AJ6468" s="90"/>
      <c r="AK6468" s="4"/>
      <c r="AL6468" s="4"/>
      <c r="AM6468" s="4"/>
      <c r="AN6468" s="4"/>
    </row>
    <row r="6469" spans="1:40" x14ac:dyDescent="0.2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  <c r="AG6469" s="90"/>
      <c r="AH6469" s="4"/>
      <c r="AI6469" s="4"/>
      <c r="AJ6469" s="90"/>
      <c r="AK6469" s="4"/>
      <c r="AL6469" s="4"/>
      <c r="AM6469" s="4"/>
      <c r="AN6469" s="4"/>
    </row>
    <row r="6470" spans="1:40" x14ac:dyDescent="0.2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  <c r="AG6470" s="90"/>
      <c r="AH6470" s="4"/>
      <c r="AI6470" s="4"/>
      <c r="AJ6470" s="90"/>
      <c r="AK6470" s="4"/>
      <c r="AL6470" s="4"/>
      <c r="AM6470" s="4"/>
      <c r="AN6470" s="4"/>
    </row>
    <row r="6471" spans="1:40" x14ac:dyDescent="0.2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  <c r="AG6471" s="90"/>
      <c r="AH6471" s="4"/>
      <c r="AI6471" s="4"/>
      <c r="AJ6471" s="90"/>
      <c r="AK6471" s="4"/>
      <c r="AL6471" s="4"/>
      <c r="AM6471" s="4"/>
      <c r="AN6471" s="4"/>
    </row>
    <row r="6472" spans="1:40" x14ac:dyDescent="0.2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  <c r="AG6472" s="90"/>
      <c r="AH6472" s="4"/>
      <c r="AI6472" s="4"/>
      <c r="AJ6472" s="90"/>
      <c r="AK6472" s="4"/>
      <c r="AL6472" s="4"/>
      <c r="AM6472" s="4"/>
      <c r="AN6472" s="4"/>
    </row>
    <row r="6473" spans="1:40" x14ac:dyDescent="0.2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  <c r="AG6473" s="90"/>
      <c r="AH6473" s="4"/>
      <c r="AI6473" s="4"/>
      <c r="AJ6473" s="90"/>
      <c r="AK6473" s="4"/>
      <c r="AL6473" s="4"/>
      <c r="AM6473" s="4"/>
      <c r="AN6473" s="4"/>
    </row>
    <row r="6474" spans="1:40" x14ac:dyDescent="0.2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  <c r="AG6474" s="90"/>
      <c r="AH6474" s="4"/>
      <c r="AI6474" s="4"/>
      <c r="AJ6474" s="90"/>
      <c r="AK6474" s="4"/>
      <c r="AL6474" s="4"/>
      <c r="AM6474" s="4"/>
      <c r="AN6474" s="4"/>
    </row>
    <row r="6475" spans="1:40" x14ac:dyDescent="0.2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  <c r="AG6475" s="90"/>
      <c r="AH6475" s="4"/>
      <c r="AI6475" s="4"/>
      <c r="AJ6475" s="90"/>
      <c r="AK6475" s="4"/>
      <c r="AL6475" s="4"/>
      <c r="AM6475" s="4"/>
      <c r="AN6475" s="4"/>
    </row>
    <row r="6476" spans="1:40" x14ac:dyDescent="0.2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  <c r="AG6476" s="90"/>
      <c r="AH6476" s="4"/>
      <c r="AI6476" s="4"/>
      <c r="AJ6476" s="90"/>
      <c r="AK6476" s="4"/>
      <c r="AL6476" s="4"/>
      <c r="AM6476" s="4"/>
      <c r="AN6476" s="4"/>
    </row>
    <row r="6477" spans="1:40" x14ac:dyDescent="0.2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  <c r="AG6477" s="90"/>
      <c r="AH6477" s="4"/>
      <c r="AI6477" s="4"/>
      <c r="AJ6477" s="90"/>
      <c r="AK6477" s="4"/>
      <c r="AL6477" s="4"/>
      <c r="AM6477" s="4"/>
      <c r="AN6477" s="4"/>
    </row>
    <row r="6478" spans="1:40" x14ac:dyDescent="0.2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  <c r="AG6478" s="90"/>
      <c r="AH6478" s="4"/>
      <c r="AI6478" s="4"/>
      <c r="AJ6478" s="90"/>
      <c r="AK6478" s="4"/>
      <c r="AL6478" s="4"/>
      <c r="AM6478" s="4"/>
      <c r="AN6478" s="4"/>
    </row>
    <row r="6479" spans="1:40" x14ac:dyDescent="0.2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  <c r="AG6479" s="90"/>
      <c r="AH6479" s="4"/>
      <c r="AI6479" s="4"/>
      <c r="AJ6479" s="90"/>
      <c r="AK6479" s="4"/>
      <c r="AL6479" s="4"/>
      <c r="AM6479" s="4"/>
      <c r="AN6479" s="4"/>
    </row>
    <row r="6480" spans="1:40" x14ac:dyDescent="0.2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  <c r="AG6480" s="90"/>
      <c r="AH6480" s="4"/>
      <c r="AI6480" s="4"/>
      <c r="AJ6480" s="90"/>
      <c r="AK6480" s="4"/>
      <c r="AL6480" s="4"/>
      <c r="AM6480" s="4"/>
      <c r="AN6480" s="4"/>
    </row>
    <row r="6481" spans="1:40" x14ac:dyDescent="0.2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  <c r="AG6481" s="90"/>
      <c r="AH6481" s="4"/>
      <c r="AI6481" s="4"/>
      <c r="AJ6481" s="90"/>
      <c r="AK6481" s="4"/>
      <c r="AL6481" s="4"/>
      <c r="AM6481" s="4"/>
      <c r="AN6481" s="4"/>
    </row>
    <row r="6482" spans="1:40" x14ac:dyDescent="0.2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  <c r="AG6482" s="90"/>
      <c r="AH6482" s="4"/>
      <c r="AI6482" s="4"/>
      <c r="AJ6482" s="90"/>
      <c r="AK6482" s="4"/>
      <c r="AL6482" s="4"/>
      <c r="AM6482" s="4"/>
      <c r="AN6482" s="4"/>
    </row>
    <row r="6483" spans="1:40" x14ac:dyDescent="0.2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  <c r="AG6483" s="90"/>
      <c r="AH6483" s="4"/>
      <c r="AI6483" s="4"/>
      <c r="AJ6483" s="90"/>
      <c r="AK6483" s="4"/>
      <c r="AL6483" s="4"/>
      <c r="AM6483" s="4"/>
      <c r="AN6483" s="4"/>
    </row>
    <row r="6484" spans="1:40" x14ac:dyDescent="0.2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  <c r="AG6484" s="90"/>
      <c r="AH6484" s="4"/>
      <c r="AI6484" s="4"/>
      <c r="AJ6484" s="90"/>
      <c r="AK6484" s="4"/>
      <c r="AL6484" s="4"/>
      <c r="AM6484" s="4"/>
      <c r="AN6484" s="4"/>
    </row>
    <row r="6485" spans="1:40" x14ac:dyDescent="0.2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  <c r="AG6485" s="90"/>
      <c r="AH6485" s="4"/>
      <c r="AI6485" s="4"/>
      <c r="AJ6485" s="90"/>
      <c r="AK6485" s="4"/>
      <c r="AL6485" s="4"/>
      <c r="AM6485" s="4"/>
      <c r="AN6485" s="4"/>
    </row>
    <row r="6486" spans="1:40" x14ac:dyDescent="0.2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  <c r="AG6486" s="90"/>
      <c r="AH6486" s="4"/>
      <c r="AI6486" s="4"/>
      <c r="AJ6486" s="90"/>
      <c r="AK6486" s="4"/>
      <c r="AL6486" s="4"/>
      <c r="AM6486" s="4"/>
      <c r="AN6486" s="4"/>
    </row>
    <row r="6487" spans="1:40" x14ac:dyDescent="0.2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  <c r="AG6487" s="90"/>
      <c r="AH6487" s="4"/>
      <c r="AI6487" s="4"/>
      <c r="AJ6487" s="90"/>
      <c r="AK6487" s="4"/>
      <c r="AL6487" s="4"/>
      <c r="AM6487" s="4"/>
      <c r="AN6487" s="4"/>
    </row>
    <row r="6488" spans="1:40" x14ac:dyDescent="0.2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  <c r="AG6488" s="90"/>
      <c r="AH6488" s="4"/>
      <c r="AI6488" s="4"/>
      <c r="AJ6488" s="90"/>
      <c r="AK6488" s="4"/>
      <c r="AL6488" s="4"/>
      <c r="AM6488" s="4"/>
      <c r="AN6488" s="4"/>
    </row>
    <row r="6489" spans="1:40" x14ac:dyDescent="0.2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  <c r="AG6489" s="90"/>
      <c r="AH6489" s="4"/>
      <c r="AI6489" s="4"/>
      <c r="AJ6489" s="90"/>
      <c r="AK6489" s="4"/>
      <c r="AL6489" s="4"/>
      <c r="AM6489" s="4"/>
      <c r="AN6489" s="4"/>
    </row>
    <row r="6490" spans="1:40" x14ac:dyDescent="0.2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  <c r="AG6490" s="90"/>
      <c r="AH6490" s="4"/>
      <c r="AI6490" s="4"/>
      <c r="AJ6490" s="90"/>
      <c r="AK6490" s="4"/>
      <c r="AL6490" s="4"/>
      <c r="AM6490" s="4"/>
      <c r="AN6490" s="4"/>
    </row>
    <row r="6491" spans="1:40" x14ac:dyDescent="0.2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  <c r="AG6491" s="90"/>
      <c r="AH6491" s="4"/>
      <c r="AI6491" s="4"/>
      <c r="AJ6491" s="90"/>
      <c r="AK6491" s="4"/>
      <c r="AL6491" s="4"/>
      <c r="AM6491" s="4"/>
      <c r="AN6491" s="4"/>
    </row>
    <row r="6492" spans="1:40" x14ac:dyDescent="0.2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  <c r="AG6492" s="90"/>
      <c r="AH6492" s="4"/>
      <c r="AI6492" s="4"/>
      <c r="AJ6492" s="90"/>
      <c r="AK6492" s="4"/>
      <c r="AL6492" s="4"/>
      <c r="AM6492" s="4"/>
      <c r="AN6492" s="4"/>
    </row>
    <row r="6493" spans="1:40" x14ac:dyDescent="0.2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  <c r="AG6493" s="90"/>
      <c r="AH6493" s="4"/>
      <c r="AI6493" s="4"/>
      <c r="AJ6493" s="90"/>
      <c r="AK6493" s="4"/>
      <c r="AL6493" s="4"/>
      <c r="AM6493" s="4"/>
      <c r="AN6493" s="4"/>
    </row>
    <row r="6494" spans="1:40" x14ac:dyDescent="0.2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  <c r="AG6494" s="90"/>
      <c r="AH6494" s="4"/>
      <c r="AI6494" s="4"/>
      <c r="AJ6494" s="90"/>
      <c r="AK6494" s="4"/>
      <c r="AL6494" s="4"/>
      <c r="AM6494" s="4"/>
      <c r="AN6494" s="4"/>
    </row>
    <row r="6495" spans="1:40" x14ac:dyDescent="0.2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  <c r="AG6495" s="90"/>
      <c r="AH6495" s="4"/>
      <c r="AI6495" s="4"/>
      <c r="AJ6495" s="90"/>
      <c r="AK6495" s="4"/>
      <c r="AL6495" s="4"/>
      <c r="AM6495" s="4"/>
      <c r="AN6495" s="4"/>
    </row>
    <row r="6496" spans="1:40" x14ac:dyDescent="0.2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  <c r="AG6496" s="90"/>
      <c r="AH6496" s="4"/>
      <c r="AI6496" s="4"/>
      <c r="AJ6496" s="90"/>
      <c r="AK6496" s="4"/>
      <c r="AL6496" s="4"/>
      <c r="AM6496" s="4"/>
      <c r="AN6496" s="4"/>
    </row>
    <row r="6497" spans="1:40" x14ac:dyDescent="0.2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  <c r="AG6497" s="90"/>
      <c r="AH6497" s="4"/>
      <c r="AI6497" s="4"/>
      <c r="AJ6497" s="90"/>
      <c r="AK6497" s="4"/>
      <c r="AL6497" s="4"/>
      <c r="AM6497" s="4"/>
      <c r="AN6497" s="4"/>
    </row>
    <row r="6498" spans="1:40" x14ac:dyDescent="0.2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  <c r="AG6498" s="90"/>
      <c r="AH6498" s="4"/>
      <c r="AI6498" s="4"/>
      <c r="AJ6498" s="90"/>
      <c r="AK6498" s="4"/>
      <c r="AL6498" s="4"/>
      <c r="AM6498" s="4"/>
      <c r="AN6498" s="4"/>
    </row>
    <row r="6499" spans="1:40" x14ac:dyDescent="0.2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  <c r="AG6499" s="90"/>
      <c r="AH6499" s="4"/>
      <c r="AI6499" s="4"/>
      <c r="AJ6499" s="90"/>
      <c r="AK6499" s="4"/>
      <c r="AL6499" s="4"/>
      <c r="AM6499" s="4"/>
      <c r="AN6499" s="4"/>
    </row>
    <row r="6500" spans="1:40" x14ac:dyDescent="0.2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  <c r="AG6500" s="90"/>
      <c r="AH6500" s="4"/>
      <c r="AI6500" s="4"/>
      <c r="AJ6500" s="90"/>
      <c r="AK6500" s="4"/>
      <c r="AL6500" s="4"/>
      <c r="AM6500" s="4"/>
      <c r="AN6500" s="4"/>
    </row>
    <row r="6501" spans="1:40" x14ac:dyDescent="0.2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  <c r="AG6501" s="90"/>
      <c r="AH6501" s="4"/>
      <c r="AI6501" s="4"/>
      <c r="AJ6501" s="90"/>
      <c r="AK6501" s="4"/>
      <c r="AL6501" s="4"/>
      <c r="AM6501" s="4"/>
      <c r="AN6501" s="4"/>
    </row>
    <row r="6502" spans="1:40" x14ac:dyDescent="0.2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  <c r="AG6502" s="90"/>
      <c r="AH6502" s="4"/>
      <c r="AI6502" s="4"/>
      <c r="AJ6502" s="90"/>
      <c r="AK6502" s="4"/>
      <c r="AL6502" s="4"/>
      <c r="AM6502" s="4"/>
      <c r="AN6502" s="4"/>
    </row>
    <row r="6503" spans="1:40" x14ac:dyDescent="0.2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  <c r="AG6503" s="90"/>
      <c r="AH6503" s="4"/>
      <c r="AI6503" s="4"/>
      <c r="AJ6503" s="90"/>
      <c r="AK6503" s="4"/>
      <c r="AL6503" s="4"/>
      <c r="AM6503" s="4"/>
      <c r="AN6503" s="4"/>
    </row>
    <row r="6504" spans="1:40" x14ac:dyDescent="0.2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  <c r="AG6504" s="90"/>
      <c r="AH6504" s="4"/>
      <c r="AI6504" s="4"/>
      <c r="AJ6504" s="90"/>
      <c r="AK6504" s="4"/>
      <c r="AL6504" s="4"/>
      <c r="AM6504" s="4"/>
      <c r="AN6504" s="4"/>
    </row>
    <row r="6505" spans="1:40" x14ac:dyDescent="0.2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  <c r="AG6505" s="90"/>
      <c r="AH6505" s="4"/>
      <c r="AI6505" s="4"/>
      <c r="AJ6505" s="90"/>
      <c r="AK6505" s="4"/>
      <c r="AL6505" s="4"/>
      <c r="AM6505" s="4"/>
      <c r="AN6505" s="4"/>
    </row>
    <row r="6506" spans="1:40" x14ac:dyDescent="0.2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  <c r="AG6506" s="90"/>
      <c r="AH6506" s="4"/>
      <c r="AI6506" s="4"/>
      <c r="AJ6506" s="90"/>
      <c r="AK6506" s="4"/>
      <c r="AL6506" s="4"/>
      <c r="AM6506" s="4"/>
      <c r="AN6506" s="4"/>
    </row>
    <row r="6507" spans="1:40" x14ac:dyDescent="0.2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  <c r="AG6507" s="90"/>
      <c r="AH6507" s="4"/>
      <c r="AI6507" s="4"/>
      <c r="AJ6507" s="90"/>
      <c r="AK6507" s="4"/>
      <c r="AL6507" s="4"/>
      <c r="AM6507" s="4"/>
      <c r="AN6507" s="4"/>
    </row>
    <row r="6508" spans="1:40" x14ac:dyDescent="0.2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  <c r="AG6508" s="90"/>
      <c r="AH6508" s="4"/>
      <c r="AI6508" s="4"/>
      <c r="AJ6508" s="90"/>
      <c r="AK6508" s="4"/>
      <c r="AL6508" s="4"/>
      <c r="AM6508" s="4"/>
      <c r="AN6508" s="4"/>
    </row>
    <row r="6509" spans="1:40" x14ac:dyDescent="0.2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  <c r="AG6509" s="90"/>
      <c r="AH6509" s="4"/>
      <c r="AI6509" s="4"/>
      <c r="AJ6509" s="90"/>
      <c r="AK6509" s="4"/>
      <c r="AL6509" s="4"/>
      <c r="AM6509" s="4"/>
      <c r="AN6509" s="4"/>
    </row>
    <row r="6510" spans="1:40" x14ac:dyDescent="0.2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  <c r="AG6510" s="90"/>
      <c r="AH6510" s="4"/>
      <c r="AI6510" s="4"/>
      <c r="AJ6510" s="90"/>
      <c r="AK6510" s="4"/>
      <c r="AL6510" s="4"/>
      <c r="AM6510" s="4"/>
      <c r="AN6510" s="4"/>
    </row>
    <row r="6511" spans="1:40" x14ac:dyDescent="0.2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  <c r="AG6511" s="90"/>
      <c r="AH6511" s="4"/>
      <c r="AI6511" s="4"/>
      <c r="AJ6511" s="90"/>
      <c r="AK6511" s="4"/>
      <c r="AL6511" s="4"/>
      <c r="AM6511" s="4"/>
      <c r="AN6511" s="4"/>
    </row>
    <row r="6512" spans="1:40" x14ac:dyDescent="0.2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  <c r="AG6512" s="90"/>
      <c r="AH6512" s="4"/>
      <c r="AI6512" s="4"/>
      <c r="AJ6512" s="90"/>
      <c r="AK6512" s="4"/>
      <c r="AL6512" s="4"/>
      <c r="AM6512" s="4"/>
      <c r="AN6512" s="4"/>
    </row>
    <row r="6513" spans="1:40" x14ac:dyDescent="0.2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  <c r="AG6513" s="90"/>
      <c r="AH6513" s="4"/>
      <c r="AI6513" s="4"/>
      <c r="AJ6513" s="90"/>
      <c r="AK6513" s="4"/>
      <c r="AL6513" s="4"/>
      <c r="AM6513" s="4"/>
      <c r="AN6513" s="4"/>
    </row>
    <row r="6514" spans="1:40" x14ac:dyDescent="0.2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  <c r="AG6514" s="90"/>
      <c r="AH6514" s="4"/>
      <c r="AI6514" s="4"/>
      <c r="AJ6514" s="90"/>
      <c r="AK6514" s="4"/>
      <c r="AL6514" s="4"/>
      <c r="AM6514" s="4"/>
      <c r="AN6514" s="4"/>
    </row>
    <row r="6515" spans="1:40" x14ac:dyDescent="0.2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  <c r="AG6515" s="90"/>
      <c r="AH6515" s="4"/>
      <c r="AI6515" s="4"/>
      <c r="AJ6515" s="90"/>
      <c r="AK6515" s="4"/>
      <c r="AL6515" s="4"/>
      <c r="AM6515" s="4"/>
      <c r="AN6515" s="4"/>
    </row>
    <row r="6516" spans="1:40" x14ac:dyDescent="0.2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  <c r="AG6516" s="90"/>
      <c r="AH6516" s="4"/>
      <c r="AI6516" s="4"/>
      <c r="AJ6516" s="90"/>
      <c r="AK6516" s="4"/>
      <c r="AL6516" s="4"/>
      <c r="AM6516" s="4"/>
      <c r="AN6516" s="4"/>
    </row>
    <row r="6517" spans="1:40" x14ac:dyDescent="0.2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  <c r="AG6517" s="90"/>
      <c r="AH6517" s="4"/>
      <c r="AI6517" s="4"/>
      <c r="AJ6517" s="90"/>
      <c r="AK6517" s="4"/>
      <c r="AL6517" s="4"/>
      <c r="AM6517" s="4"/>
      <c r="AN6517" s="4"/>
    </row>
    <row r="6518" spans="1:40" x14ac:dyDescent="0.2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  <c r="AG6518" s="90"/>
      <c r="AH6518" s="4"/>
      <c r="AI6518" s="4"/>
      <c r="AJ6518" s="90"/>
      <c r="AK6518" s="4"/>
      <c r="AL6518" s="4"/>
      <c r="AM6518" s="4"/>
      <c r="AN6518" s="4"/>
    </row>
    <row r="6519" spans="1:40" x14ac:dyDescent="0.2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  <c r="AG6519" s="90"/>
      <c r="AH6519" s="4"/>
      <c r="AI6519" s="4"/>
      <c r="AJ6519" s="90"/>
      <c r="AK6519" s="4"/>
      <c r="AL6519" s="4"/>
      <c r="AM6519" s="4"/>
      <c r="AN6519" s="4"/>
    </row>
    <row r="6520" spans="1:40" x14ac:dyDescent="0.2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  <c r="AG6520" s="90"/>
      <c r="AH6520" s="4"/>
      <c r="AI6520" s="4"/>
      <c r="AJ6520" s="90"/>
      <c r="AK6520" s="4"/>
      <c r="AL6520" s="4"/>
      <c r="AM6520" s="4"/>
      <c r="AN6520" s="4"/>
    </row>
    <row r="6521" spans="1:40" x14ac:dyDescent="0.2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  <c r="AG6521" s="90"/>
      <c r="AH6521" s="4"/>
      <c r="AI6521" s="4"/>
      <c r="AJ6521" s="90"/>
      <c r="AK6521" s="4"/>
      <c r="AL6521" s="4"/>
      <c r="AM6521" s="4"/>
      <c r="AN6521" s="4"/>
    </row>
    <row r="6522" spans="1:40" x14ac:dyDescent="0.2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  <c r="AG6522" s="90"/>
      <c r="AH6522" s="4"/>
      <c r="AI6522" s="4"/>
      <c r="AJ6522" s="90"/>
      <c r="AK6522" s="4"/>
      <c r="AL6522" s="4"/>
      <c r="AM6522" s="4"/>
      <c r="AN6522" s="4"/>
    </row>
    <row r="6523" spans="1:40" x14ac:dyDescent="0.2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  <c r="AG6523" s="90"/>
      <c r="AH6523" s="4"/>
      <c r="AI6523" s="4"/>
      <c r="AJ6523" s="90"/>
      <c r="AK6523" s="4"/>
      <c r="AL6523" s="4"/>
      <c r="AM6523" s="4"/>
      <c r="AN6523" s="4"/>
    </row>
    <row r="6524" spans="1:40" x14ac:dyDescent="0.2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  <c r="AG6524" s="90"/>
      <c r="AH6524" s="4"/>
      <c r="AI6524" s="4"/>
      <c r="AJ6524" s="90"/>
      <c r="AK6524" s="4"/>
      <c r="AL6524" s="4"/>
      <c r="AM6524" s="4"/>
      <c r="AN6524" s="4"/>
    </row>
    <row r="6525" spans="1:40" x14ac:dyDescent="0.2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  <c r="AG6525" s="90"/>
      <c r="AH6525" s="4"/>
      <c r="AI6525" s="4"/>
      <c r="AJ6525" s="90"/>
      <c r="AK6525" s="4"/>
      <c r="AL6525" s="4"/>
      <c r="AM6525" s="4"/>
      <c r="AN6525" s="4"/>
    </row>
    <row r="6526" spans="1:40" x14ac:dyDescent="0.2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  <c r="AG6526" s="90"/>
      <c r="AH6526" s="4"/>
      <c r="AI6526" s="4"/>
      <c r="AJ6526" s="90"/>
      <c r="AK6526" s="4"/>
      <c r="AL6526" s="4"/>
      <c r="AM6526" s="4"/>
      <c r="AN6526" s="4"/>
    </row>
    <row r="6527" spans="1:40" x14ac:dyDescent="0.2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  <c r="AG6527" s="90"/>
      <c r="AH6527" s="4"/>
      <c r="AI6527" s="4"/>
      <c r="AJ6527" s="90"/>
      <c r="AK6527" s="4"/>
      <c r="AL6527" s="4"/>
      <c r="AM6527" s="4"/>
      <c r="AN6527" s="4"/>
    </row>
    <row r="6528" spans="1:40" x14ac:dyDescent="0.2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  <c r="AG6528" s="90"/>
      <c r="AH6528" s="4"/>
      <c r="AI6528" s="4"/>
      <c r="AJ6528" s="90"/>
      <c r="AK6528" s="4"/>
      <c r="AL6528" s="4"/>
      <c r="AM6528" s="4"/>
      <c r="AN6528" s="4"/>
    </row>
    <row r="6529" spans="1:40" x14ac:dyDescent="0.2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  <c r="AG6529" s="90"/>
      <c r="AH6529" s="4"/>
      <c r="AI6529" s="4"/>
      <c r="AJ6529" s="90"/>
      <c r="AK6529" s="4"/>
      <c r="AL6529" s="4"/>
      <c r="AM6529" s="4"/>
      <c r="AN6529" s="4"/>
    </row>
    <row r="6530" spans="1:40" x14ac:dyDescent="0.2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  <c r="AG6530" s="90"/>
      <c r="AH6530" s="4"/>
      <c r="AI6530" s="4"/>
      <c r="AJ6530" s="90"/>
      <c r="AK6530" s="4"/>
      <c r="AL6530" s="4"/>
      <c r="AM6530" s="4"/>
      <c r="AN6530" s="4"/>
    </row>
    <row r="6531" spans="1:40" x14ac:dyDescent="0.2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  <c r="AG6531" s="90"/>
      <c r="AH6531" s="4"/>
      <c r="AI6531" s="4"/>
      <c r="AJ6531" s="90"/>
      <c r="AK6531" s="4"/>
      <c r="AL6531" s="4"/>
      <c r="AM6531" s="4"/>
      <c r="AN6531" s="4"/>
    </row>
    <row r="6532" spans="1:40" x14ac:dyDescent="0.2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  <c r="AG6532" s="90"/>
      <c r="AH6532" s="4"/>
      <c r="AI6532" s="4"/>
      <c r="AJ6532" s="90"/>
      <c r="AK6532" s="4"/>
      <c r="AL6532" s="4"/>
      <c r="AM6532" s="4"/>
      <c r="AN6532" s="4"/>
    </row>
    <row r="6533" spans="1:40" x14ac:dyDescent="0.2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  <c r="AG6533" s="90"/>
      <c r="AH6533" s="4"/>
      <c r="AI6533" s="4"/>
      <c r="AJ6533" s="90"/>
      <c r="AK6533" s="4"/>
      <c r="AL6533" s="4"/>
      <c r="AM6533" s="4"/>
      <c r="AN6533" s="4"/>
    </row>
    <row r="6534" spans="1:40" x14ac:dyDescent="0.2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  <c r="AG6534" s="90"/>
      <c r="AH6534" s="4"/>
      <c r="AI6534" s="4"/>
      <c r="AJ6534" s="90"/>
      <c r="AK6534" s="4"/>
      <c r="AL6534" s="4"/>
      <c r="AM6534" s="4"/>
      <c r="AN6534" s="4"/>
    </row>
    <row r="6535" spans="1:40" x14ac:dyDescent="0.2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  <c r="AG6535" s="90"/>
      <c r="AH6535" s="4"/>
      <c r="AI6535" s="4"/>
      <c r="AJ6535" s="90"/>
      <c r="AK6535" s="4"/>
      <c r="AL6535" s="4"/>
      <c r="AM6535" s="4"/>
      <c r="AN6535" s="4"/>
    </row>
    <row r="6536" spans="1:40" x14ac:dyDescent="0.2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  <c r="AG6536" s="90"/>
      <c r="AH6536" s="4"/>
      <c r="AI6536" s="4"/>
      <c r="AJ6536" s="90"/>
      <c r="AK6536" s="4"/>
      <c r="AL6536" s="4"/>
      <c r="AM6536" s="4"/>
      <c r="AN6536" s="4"/>
    </row>
    <row r="6537" spans="1:40" x14ac:dyDescent="0.2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  <c r="AG6537" s="90"/>
      <c r="AH6537" s="4"/>
      <c r="AI6537" s="4"/>
      <c r="AJ6537" s="90"/>
      <c r="AK6537" s="4"/>
      <c r="AL6537" s="4"/>
      <c r="AM6537" s="4"/>
      <c r="AN6537" s="4"/>
    </row>
    <row r="6538" spans="1:40" x14ac:dyDescent="0.2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  <c r="AG6538" s="90"/>
      <c r="AH6538" s="4"/>
      <c r="AI6538" s="4"/>
      <c r="AJ6538" s="90"/>
      <c r="AK6538" s="4"/>
      <c r="AL6538" s="4"/>
      <c r="AM6538" s="4"/>
      <c r="AN6538" s="4"/>
    </row>
    <row r="6539" spans="1:40" x14ac:dyDescent="0.2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  <c r="AG6539" s="90"/>
      <c r="AH6539" s="4"/>
      <c r="AI6539" s="4"/>
      <c r="AJ6539" s="90"/>
      <c r="AK6539" s="4"/>
      <c r="AL6539" s="4"/>
      <c r="AM6539" s="4"/>
      <c r="AN6539" s="4"/>
    </row>
    <row r="6540" spans="1:40" x14ac:dyDescent="0.2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  <c r="AG6540" s="90"/>
      <c r="AH6540" s="4"/>
      <c r="AI6540" s="4"/>
      <c r="AJ6540" s="90"/>
      <c r="AK6540" s="4"/>
      <c r="AL6540" s="4"/>
      <c r="AM6540" s="4"/>
      <c r="AN6540" s="4"/>
    </row>
    <row r="6541" spans="1:40" x14ac:dyDescent="0.2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  <c r="AG6541" s="90"/>
      <c r="AH6541" s="4"/>
      <c r="AI6541" s="4"/>
      <c r="AJ6541" s="90"/>
      <c r="AK6541" s="4"/>
      <c r="AL6541" s="4"/>
      <c r="AM6541" s="4"/>
      <c r="AN6541" s="4"/>
    </row>
    <row r="6542" spans="1:40" x14ac:dyDescent="0.2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  <c r="AG6542" s="90"/>
      <c r="AH6542" s="4"/>
      <c r="AI6542" s="4"/>
      <c r="AJ6542" s="90"/>
      <c r="AK6542" s="4"/>
      <c r="AL6542" s="4"/>
      <c r="AM6542" s="4"/>
      <c r="AN6542" s="4"/>
    </row>
    <row r="6543" spans="1:40" x14ac:dyDescent="0.2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  <c r="AG6543" s="90"/>
      <c r="AH6543" s="4"/>
      <c r="AI6543" s="4"/>
      <c r="AJ6543" s="90"/>
      <c r="AK6543" s="4"/>
      <c r="AL6543" s="4"/>
      <c r="AM6543" s="4"/>
      <c r="AN6543" s="4"/>
    </row>
    <row r="6544" spans="1:40" x14ac:dyDescent="0.2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  <c r="AG6544" s="90"/>
      <c r="AH6544" s="4"/>
      <c r="AI6544" s="4"/>
      <c r="AJ6544" s="90"/>
      <c r="AK6544" s="4"/>
      <c r="AL6544" s="4"/>
      <c r="AM6544" s="4"/>
      <c r="AN6544" s="4"/>
    </row>
    <row r="6545" spans="1:40" x14ac:dyDescent="0.2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  <c r="AG6545" s="90"/>
      <c r="AH6545" s="4"/>
      <c r="AI6545" s="4"/>
      <c r="AJ6545" s="90"/>
      <c r="AK6545" s="4"/>
      <c r="AL6545" s="4"/>
      <c r="AM6545" s="4"/>
      <c r="AN6545" s="4"/>
    </row>
    <row r="6546" spans="1:40" x14ac:dyDescent="0.2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  <c r="AG6546" s="90"/>
      <c r="AH6546" s="4"/>
      <c r="AI6546" s="4"/>
      <c r="AJ6546" s="90"/>
      <c r="AK6546" s="4"/>
      <c r="AL6546" s="4"/>
      <c r="AM6546" s="4"/>
      <c r="AN6546" s="4"/>
    </row>
    <row r="6547" spans="1:40" x14ac:dyDescent="0.2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  <c r="AG6547" s="90"/>
      <c r="AH6547" s="4"/>
      <c r="AI6547" s="4"/>
      <c r="AJ6547" s="90"/>
      <c r="AK6547" s="4"/>
      <c r="AL6547" s="4"/>
      <c r="AM6547" s="4"/>
      <c r="AN6547" s="4"/>
    </row>
    <row r="6548" spans="1:40" x14ac:dyDescent="0.2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  <c r="AG6548" s="90"/>
      <c r="AH6548" s="4"/>
      <c r="AI6548" s="4"/>
      <c r="AJ6548" s="90"/>
      <c r="AK6548" s="4"/>
      <c r="AL6548" s="4"/>
      <c r="AM6548" s="4"/>
      <c r="AN6548" s="4"/>
    </row>
    <row r="6549" spans="1:40" x14ac:dyDescent="0.2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  <c r="AG6549" s="90"/>
      <c r="AH6549" s="4"/>
      <c r="AI6549" s="4"/>
      <c r="AJ6549" s="90"/>
      <c r="AK6549" s="4"/>
      <c r="AL6549" s="4"/>
      <c r="AM6549" s="4"/>
      <c r="AN6549" s="4"/>
    </row>
    <row r="6550" spans="1:40" x14ac:dyDescent="0.2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  <c r="AG6550" s="90"/>
      <c r="AH6550" s="4"/>
      <c r="AI6550" s="4"/>
      <c r="AJ6550" s="90"/>
      <c r="AK6550" s="4"/>
      <c r="AL6550" s="4"/>
      <c r="AM6550" s="4"/>
      <c r="AN6550" s="4"/>
    </row>
    <row r="6551" spans="1:40" x14ac:dyDescent="0.2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  <c r="AG6551" s="90"/>
      <c r="AH6551" s="4"/>
      <c r="AI6551" s="4"/>
      <c r="AJ6551" s="90"/>
      <c r="AK6551" s="4"/>
      <c r="AL6551" s="4"/>
      <c r="AM6551" s="4"/>
      <c r="AN6551" s="4"/>
    </row>
    <row r="6552" spans="1:40" x14ac:dyDescent="0.2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  <c r="AG6552" s="90"/>
      <c r="AH6552" s="4"/>
      <c r="AI6552" s="4"/>
      <c r="AJ6552" s="90"/>
      <c r="AK6552" s="4"/>
      <c r="AL6552" s="4"/>
      <c r="AM6552" s="4"/>
      <c r="AN6552" s="4"/>
    </row>
    <row r="6553" spans="1:40" x14ac:dyDescent="0.2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  <c r="AG6553" s="90"/>
      <c r="AH6553" s="4"/>
      <c r="AI6553" s="4"/>
      <c r="AJ6553" s="90"/>
      <c r="AK6553" s="4"/>
      <c r="AL6553" s="4"/>
      <c r="AM6553" s="4"/>
      <c r="AN6553" s="4"/>
    </row>
    <row r="6554" spans="1:40" x14ac:dyDescent="0.2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  <c r="AG6554" s="90"/>
      <c r="AH6554" s="4"/>
      <c r="AI6554" s="4"/>
      <c r="AJ6554" s="90"/>
      <c r="AK6554" s="4"/>
      <c r="AL6554" s="4"/>
      <c r="AM6554" s="4"/>
      <c r="AN6554" s="4"/>
    </row>
    <row r="6555" spans="1:40" x14ac:dyDescent="0.2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  <c r="AG6555" s="90"/>
      <c r="AH6555" s="4"/>
      <c r="AI6555" s="4"/>
      <c r="AJ6555" s="90"/>
      <c r="AK6555" s="4"/>
      <c r="AL6555" s="4"/>
      <c r="AM6555" s="4"/>
      <c r="AN6555" s="4"/>
    </row>
    <row r="6556" spans="1:40" x14ac:dyDescent="0.2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  <c r="AG6556" s="90"/>
      <c r="AH6556" s="4"/>
      <c r="AI6556" s="4"/>
      <c r="AJ6556" s="90"/>
      <c r="AK6556" s="4"/>
      <c r="AL6556" s="4"/>
      <c r="AM6556" s="4"/>
      <c r="AN6556" s="4"/>
    </row>
    <row r="6557" spans="1:40" x14ac:dyDescent="0.2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  <c r="AG6557" s="90"/>
      <c r="AH6557" s="4"/>
      <c r="AI6557" s="4"/>
      <c r="AJ6557" s="90"/>
      <c r="AK6557" s="4"/>
      <c r="AL6557" s="4"/>
      <c r="AM6557" s="4"/>
      <c r="AN6557" s="4"/>
    </row>
    <row r="6558" spans="1:40" x14ac:dyDescent="0.2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  <c r="AG6558" s="90"/>
      <c r="AH6558" s="4"/>
      <c r="AI6558" s="4"/>
      <c r="AJ6558" s="90"/>
      <c r="AK6558" s="4"/>
      <c r="AL6558" s="4"/>
      <c r="AM6558" s="4"/>
      <c r="AN6558" s="4"/>
    </row>
    <row r="6559" spans="1:40" x14ac:dyDescent="0.2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  <c r="AG6559" s="90"/>
      <c r="AH6559" s="4"/>
      <c r="AI6559" s="4"/>
      <c r="AJ6559" s="90"/>
      <c r="AK6559" s="4"/>
      <c r="AL6559" s="4"/>
      <c r="AM6559" s="4"/>
      <c r="AN6559" s="4"/>
    </row>
    <row r="6560" spans="1:40" x14ac:dyDescent="0.2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  <c r="AG6560" s="90"/>
      <c r="AH6560" s="4"/>
      <c r="AI6560" s="4"/>
      <c r="AJ6560" s="90"/>
      <c r="AK6560" s="4"/>
      <c r="AL6560" s="4"/>
      <c r="AM6560" s="4"/>
      <c r="AN6560" s="4"/>
    </row>
    <row r="6561" spans="1:40" x14ac:dyDescent="0.2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  <c r="AG6561" s="90"/>
      <c r="AH6561" s="4"/>
      <c r="AI6561" s="4"/>
      <c r="AJ6561" s="90"/>
      <c r="AK6561" s="4"/>
      <c r="AL6561" s="4"/>
      <c r="AM6561" s="4"/>
      <c r="AN6561" s="4"/>
    </row>
    <row r="6562" spans="1:40" x14ac:dyDescent="0.2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  <c r="AG6562" s="90"/>
      <c r="AH6562" s="4"/>
      <c r="AI6562" s="4"/>
      <c r="AJ6562" s="90"/>
      <c r="AK6562" s="4"/>
      <c r="AL6562" s="4"/>
      <c r="AM6562" s="4"/>
      <c r="AN6562" s="4"/>
    </row>
    <row r="6563" spans="1:40" x14ac:dyDescent="0.2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  <c r="AG6563" s="90"/>
      <c r="AH6563" s="4"/>
      <c r="AI6563" s="4"/>
      <c r="AJ6563" s="90"/>
      <c r="AK6563" s="4"/>
      <c r="AL6563" s="4"/>
      <c r="AM6563" s="4"/>
      <c r="AN6563" s="4"/>
    </row>
    <row r="6564" spans="1:40" x14ac:dyDescent="0.2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  <c r="AG6564" s="90"/>
      <c r="AH6564" s="4"/>
      <c r="AI6564" s="4"/>
      <c r="AJ6564" s="90"/>
      <c r="AK6564" s="4"/>
      <c r="AL6564" s="4"/>
      <c r="AM6564" s="4"/>
      <c r="AN6564" s="4"/>
    </row>
    <row r="6565" spans="1:40" x14ac:dyDescent="0.2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  <c r="AG6565" s="90"/>
      <c r="AH6565" s="4"/>
      <c r="AI6565" s="4"/>
      <c r="AJ6565" s="90"/>
      <c r="AK6565" s="4"/>
      <c r="AL6565" s="4"/>
      <c r="AM6565" s="4"/>
      <c r="AN6565" s="4"/>
    </row>
    <row r="6566" spans="1:40" x14ac:dyDescent="0.2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  <c r="AG6566" s="90"/>
      <c r="AH6566" s="4"/>
      <c r="AI6566" s="4"/>
      <c r="AJ6566" s="90"/>
      <c r="AK6566" s="4"/>
      <c r="AL6566" s="4"/>
      <c r="AM6566" s="4"/>
      <c r="AN6566" s="4"/>
    </row>
    <row r="6567" spans="1:40" x14ac:dyDescent="0.2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  <c r="AG6567" s="90"/>
      <c r="AH6567" s="4"/>
      <c r="AI6567" s="4"/>
      <c r="AJ6567" s="90"/>
      <c r="AK6567" s="4"/>
      <c r="AL6567" s="4"/>
      <c r="AM6567" s="4"/>
      <c r="AN6567" s="4"/>
    </row>
    <row r="6568" spans="1:40" x14ac:dyDescent="0.2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  <c r="AG6568" s="90"/>
      <c r="AH6568" s="4"/>
      <c r="AI6568" s="4"/>
      <c r="AJ6568" s="90"/>
      <c r="AK6568" s="4"/>
      <c r="AL6568" s="4"/>
      <c r="AM6568" s="4"/>
      <c r="AN6568" s="4"/>
    </row>
    <row r="6569" spans="1:40" x14ac:dyDescent="0.2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  <c r="AG6569" s="90"/>
      <c r="AH6569" s="4"/>
      <c r="AI6569" s="4"/>
      <c r="AJ6569" s="90"/>
      <c r="AK6569" s="4"/>
      <c r="AL6569" s="4"/>
      <c r="AM6569" s="4"/>
      <c r="AN6569" s="4"/>
    </row>
    <row r="6570" spans="1:40" x14ac:dyDescent="0.2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  <c r="AG6570" s="90"/>
      <c r="AH6570" s="4"/>
      <c r="AI6570" s="4"/>
      <c r="AJ6570" s="90"/>
      <c r="AK6570" s="4"/>
      <c r="AL6570" s="4"/>
      <c r="AM6570" s="4"/>
      <c r="AN6570" s="4"/>
    </row>
    <row r="6571" spans="1:40" x14ac:dyDescent="0.2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  <c r="AG6571" s="90"/>
      <c r="AH6571" s="4"/>
      <c r="AI6571" s="4"/>
      <c r="AJ6571" s="90"/>
      <c r="AK6571" s="4"/>
      <c r="AL6571" s="4"/>
      <c r="AM6571" s="4"/>
      <c r="AN6571" s="4"/>
    </row>
    <row r="6572" spans="1:40" x14ac:dyDescent="0.2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  <c r="AG6572" s="90"/>
      <c r="AH6572" s="4"/>
      <c r="AI6572" s="4"/>
      <c r="AJ6572" s="90"/>
      <c r="AK6572" s="4"/>
      <c r="AL6572" s="4"/>
      <c r="AM6572" s="4"/>
      <c r="AN6572" s="4"/>
    </row>
    <row r="6573" spans="1:40" x14ac:dyDescent="0.2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  <c r="AG6573" s="90"/>
      <c r="AH6573" s="4"/>
      <c r="AI6573" s="4"/>
      <c r="AJ6573" s="90"/>
      <c r="AK6573" s="4"/>
      <c r="AL6573" s="4"/>
      <c r="AM6573" s="4"/>
      <c r="AN6573" s="4"/>
    </row>
    <row r="6574" spans="1:40" x14ac:dyDescent="0.2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  <c r="AG6574" s="90"/>
      <c r="AH6574" s="4"/>
      <c r="AI6574" s="4"/>
      <c r="AJ6574" s="90"/>
      <c r="AK6574" s="4"/>
      <c r="AL6574" s="4"/>
      <c r="AM6574" s="4"/>
      <c r="AN6574" s="4"/>
    </row>
    <row r="6575" spans="1:40" x14ac:dyDescent="0.2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  <c r="AG6575" s="90"/>
      <c r="AH6575" s="4"/>
      <c r="AI6575" s="4"/>
      <c r="AJ6575" s="90"/>
      <c r="AK6575" s="4"/>
      <c r="AL6575" s="4"/>
      <c r="AM6575" s="4"/>
      <c r="AN6575" s="4"/>
    </row>
    <row r="6576" spans="1:40" x14ac:dyDescent="0.2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  <c r="AG6576" s="90"/>
      <c r="AH6576" s="4"/>
      <c r="AI6576" s="4"/>
      <c r="AJ6576" s="90"/>
      <c r="AK6576" s="4"/>
      <c r="AL6576" s="4"/>
      <c r="AM6576" s="4"/>
      <c r="AN6576" s="4"/>
    </row>
    <row r="6577" spans="1:40" x14ac:dyDescent="0.2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  <c r="AG6577" s="90"/>
      <c r="AH6577" s="4"/>
      <c r="AI6577" s="4"/>
      <c r="AJ6577" s="90"/>
      <c r="AK6577" s="4"/>
      <c r="AL6577" s="4"/>
      <c r="AM6577" s="4"/>
      <c r="AN6577" s="4"/>
    </row>
    <row r="6578" spans="1:40" x14ac:dyDescent="0.2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  <c r="AG6578" s="90"/>
      <c r="AH6578" s="4"/>
      <c r="AI6578" s="4"/>
      <c r="AJ6578" s="90"/>
      <c r="AK6578" s="4"/>
      <c r="AL6578" s="4"/>
      <c r="AM6578" s="4"/>
      <c r="AN6578" s="4"/>
    </row>
    <row r="6579" spans="1:40" x14ac:dyDescent="0.2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  <c r="AG6579" s="90"/>
      <c r="AH6579" s="4"/>
      <c r="AI6579" s="4"/>
      <c r="AJ6579" s="90"/>
      <c r="AK6579" s="4"/>
      <c r="AL6579" s="4"/>
      <c r="AM6579" s="4"/>
      <c r="AN6579" s="4"/>
    </row>
    <row r="6580" spans="1:40" x14ac:dyDescent="0.2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  <c r="AG6580" s="90"/>
      <c r="AH6580" s="4"/>
      <c r="AI6580" s="4"/>
      <c r="AJ6580" s="90"/>
      <c r="AK6580" s="4"/>
      <c r="AL6580" s="4"/>
      <c r="AM6580" s="4"/>
      <c r="AN6580" s="4"/>
    </row>
    <row r="6581" spans="1:40" x14ac:dyDescent="0.2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  <c r="AG6581" s="90"/>
      <c r="AH6581" s="4"/>
      <c r="AI6581" s="4"/>
      <c r="AJ6581" s="90"/>
      <c r="AK6581" s="4"/>
      <c r="AL6581" s="4"/>
      <c r="AM6581" s="4"/>
      <c r="AN6581" s="4"/>
    </row>
    <row r="6582" spans="1:40" x14ac:dyDescent="0.2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  <c r="AG6582" s="90"/>
      <c r="AH6582" s="4"/>
      <c r="AI6582" s="4"/>
      <c r="AJ6582" s="90"/>
      <c r="AK6582" s="4"/>
      <c r="AL6582" s="4"/>
      <c r="AM6582" s="4"/>
      <c r="AN6582" s="4"/>
    </row>
    <row r="6583" spans="1:40" x14ac:dyDescent="0.2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  <c r="AG6583" s="90"/>
      <c r="AH6583" s="4"/>
      <c r="AI6583" s="4"/>
      <c r="AJ6583" s="90"/>
      <c r="AK6583" s="4"/>
      <c r="AL6583" s="4"/>
      <c r="AM6583" s="4"/>
      <c r="AN6583" s="4"/>
    </row>
    <row r="6584" spans="1:40" x14ac:dyDescent="0.2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  <c r="AG6584" s="90"/>
      <c r="AH6584" s="4"/>
      <c r="AI6584" s="4"/>
      <c r="AJ6584" s="90"/>
      <c r="AK6584" s="4"/>
      <c r="AL6584" s="4"/>
      <c r="AM6584" s="4"/>
      <c r="AN6584" s="4"/>
    </row>
    <row r="6585" spans="1:40" x14ac:dyDescent="0.2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  <c r="AG6585" s="90"/>
      <c r="AH6585" s="4"/>
      <c r="AI6585" s="4"/>
      <c r="AJ6585" s="90"/>
      <c r="AK6585" s="4"/>
      <c r="AL6585" s="4"/>
      <c r="AM6585" s="4"/>
      <c r="AN6585" s="4"/>
    </row>
    <row r="6586" spans="1:40" x14ac:dyDescent="0.2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  <c r="AG6586" s="90"/>
      <c r="AH6586" s="4"/>
      <c r="AI6586" s="4"/>
      <c r="AJ6586" s="90"/>
      <c r="AK6586" s="4"/>
      <c r="AL6586" s="4"/>
      <c r="AM6586" s="4"/>
      <c r="AN6586" s="4"/>
    </row>
    <row r="6587" spans="1:40" x14ac:dyDescent="0.2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  <c r="AG6587" s="90"/>
      <c r="AH6587" s="4"/>
      <c r="AI6587" s="4"/>
      <c r="AJ6587" s="90"/>
      <c r="AK6587" s="4"/>
      <c r="AL6587" s="4"/>
      <c r="AM6587" s="4"/>
      <c r="AN6587" s="4"/>
    </row>
    <row r="6588" spans="1:40" x14ac:dyDescent="0.2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  <c r="AG6588" s="90"/>
      <c r="AH6588" s="4"/>
      <c r="AI6588" s="4"/>
      <c r="AJ6588" s="90"/>
      <c r="AK6588" s="4"/>
      <c r="AL6588" s="4"/>
      <c r="AM6588" s="4"/>
      <c r="AN6588" s="4"/>
    </row>
    <row r="6589" spans="1:40" x14ac:dyDescent="0.2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  <c r="AG6589" s="90"/>
      <c r="AH6589" s="4"/>
      <c r="AI6589" s="4"/>
      <c r="AJ6589" s="90"/>
      <c r="AK6589" s="4"/>
      <c r="AL6589" s="4"/>
      <c r="AM6589" s="4"/>
      <c r="AN6589" s="4"/>
    </row>
    <row r="6590" spans="1:40" x14ac:dyDescent="0.2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  <c r="AG6590" s="90"/>
      <c r="AH6590" s="4"/>
      <c r="AI6590" s="4"/>
      <c r="AJ6590" s="90"/>
      <c r="AK6590" s="4"/>
      <c r="AL6590" s="4"/>
      <c r="AM6590" s="4"/>
      <c r="AN6590" s="4"/>
    </row>
    <row r="6591" spans="1:40" x14ac:dyDescent="0.2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  <c r="AG6591" s="90"/>
      <c r="AH6591" s="4"/>
      <c r="AI6591" s="4"/>
      <c r="AJ6591" s="90"/>
      <c r="AK6591" s="4"/>
      <c r="AL6591" s="4"/>
      <c r="AM6591" s="4"/>
      <c r="AN6591" s="4"/>
    </row>
    <row r="6592" spans="1:40" x14ac:dyDescent="0.2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  <c r="AG6592" s="90"/>
      <c r="AH6592" s="4"/>
      <c r="AI6592" s="4"/>
      <c r="AJ6592" s="90"/>
      <c r="AK6592" s="4"/>
      <c r="AL6592" s="4"/>
      <c r="AM6592" s="4"/>
      <c r="AN6592" s="4"/>
    </row>
    <row r="6593" spans="1:40" x14ac:dyDescent="0.2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  <c r="AG6593" s="90"/>
      <c r="AH6593" s="4"/>
      <c r="AI6593" s="4"/>
      <c r="AJ6593" s="90"/>
      <c r="AK6593" s="4"/>
      <c r="AL6593" s="4"/>
      <c r="AM6593" s="4"/>
      <c r="AN6593" s="4"/>
    </row>
    <row r="6594" spans="1:40" x14ac:dyDescent="0.2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  <c r="AG6594" s="90"/>
      <c r="AH6594" s="4"/>
      <c r="AI6594" s="4"/>
      <c r="AJ6594" s="90"/>
      <c r="AK6594" s="4"/>
      <c r="AL6594" s="4"/>
      <c r="AM6594" s="4"/>
      <c r="AN6594" s="4"/>
    </row>
    <row r="6595" spans="1:40" x14ac:dyDescent="0.2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  <c r="AG6595" s="90"/>
      <c r="AH6595" s="4"/>
      <c r="AI6595" s="4"/>
      <c r="AJ6595" s="90"/>
      <c r="AK6595" s="4"/>
      <c r="AL6595" s="4"/>
      <c r="AM6595" s="4"/>
      <c r="AN6595" s="4"/>
    </row>
    <row r="6596" spans="1:40" x14ac:dyDescent="0.2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  <c r="AG6596" s="90"/>
      <c r="AH6596" s="4"/>
      <c r="AI6596" s="4"/>
      <c r="AJ6596" s="90"/>
      <c r="AK6596" s="4"/>
      <c r="AL6596" s="4"/>
      <c r="AM6596" s="4"/>
      <c r="AN6596" s="4"/>
    </row>
    <row r="6597" spans="1:40" x14ac:dyDescent="0.2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  <c r="AG6597" s="90"/>
      <c r="AH6597" s="4"/>
      <c r="AI6597" s="4"/>
      <c r="AJ6597" s="90"/>
      <c r="AK6597" s="4"/>
      <c r="AL6597" s="4"/>
      <c r="AM6597" s="4"/>
      <c r="AN6597" s="4"/>
    </row>
    <row r="6598" spans="1:40" x14ac:dyDescent="0.2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  <c r="AG6598" s="90"/>
      <c r="AH6598" s="4"/>
      <c r="AI6598" s="4"/>
      <c r="AJ6598" s="90"/>
      <c r="AK6598" s="4"/>
      <c r="AL6598" s="4"/>
      <c r="AM6598" s="4"/>
      <c r="AN6598" s="4"/>
    </row>
    <row r="6599" spans="1:40" x14ac:dyDescent="0.2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  <c r="AG6599" s="90"/>
      <c r="AH6599" s="4"/>
      <c r="AI6599" s="4"/>
      <c r="AJ6599" s="90"/>
      <c r="AK6599" s="4"/>
      <c r="AL6599" s="4"/>
      <c r="AM6599" s="4"/>
      <c r="AN6599" s="4"/>
    </row>
    <row r="6600" spans="1:40" x14ac:dyDescent="0.2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  <c r="AG6600" s="90"/>
      <c r="AH6600" s="4"/>
      <c r="AI6600" s="4"/>
      <c r="AJ6600" s="90"/>
      <c r="AK6600" s="4"/>
      <c r="AL6600" s="4"/>
      <c r="AM6600" s="4"/>
      <c r="AN6600" s="4"/>
    </row>
    <row r="6601" spans="1:40" x14ac:dyDescent="0.2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  <c r="AG6601" s="90"/>
      <c r="AH6601" s="4"/>
      <c r="AI6601" s="4"/>
      <c r="AJ6601" s="90"/>
      <c r="AK6601" s="4"/>
      <c r="AL6601" s="4"/>
      <c r="AM6601" s="4"/>
      <c r="AN6601" s="4"/>
    </row>
    <row r="6602" spans="1:40" x14ac:dyDescent="0.2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  <c r="AG6602" s="90"/>
      <c r="AH6602" s="4"/>
      <c r="AI6602" s="4"/>
      <c r="AJ6602" s="90"/>
      <c r="AK6602" s="4"/>
      <c r="AL6602" s="4"/>
      <c r="AM6602" s="4"/>
      <c r="AN6602" s="4"/>
    </row>
    <row r="6603" spans="1:40" x14ac:dyDescent="0.2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  <c r="AG6603" s="90"/>
      <c r="AH6603" s="4"/>
      <c r="AI6603" s="4"/>
      <c r="AJ6603" s="90"/>
      <c r="AK6603" s="4"/>
      <c r="AL6603" s="4"/>
      <c r="AM6603" s="4"/>
      <c r="AN6603" s="4"/>
    </row>
    <row r="6604" spans="1:40" x14ac:dyDescent="0.2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  <c r="AG6604" s="90"/>
      <c r="AH6604" s="4"/>
      <c r="AI6604" s="4"/>
      <c r="AJ6604" s="90"/>
      <c r="AK6604" s="4"/>
      <c r="AL6604" s="4"/>
      <c r="AM6604" s="4"/>
      <c r="AN6604" s="4"/>
    </row>
    <row r="6605" spans="1:40" x14ac:dyDescent="0.2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  <c r="AG6605" s="90"/>
      <c r="AH6605" s="4"/>
      <c r="AI6605" s="4"/>
      <c r="AJ6605" s="90"/>
      <c r="AK6605" s="4"/>
      <c r="AL6605" s="4"/>
      <c r="AM6605" s="4"/>
      <c r="AN6605" s="4"/>
    </row>
    <row r="6606" spans="1:40" x14ac:dyDescent="0.2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  <c r="AG6606" s="90"/>
      <c r="AH6606" s="4"/>
      <c r="AI6606" s="4"/>
      <c r="AJ6606" s="90"/>
      <c r="AK6606" s="4"/>
      <c r="AL6606" s="4"/>
      <c r="AM6606" s="4"/>
      <c r="AN6606" s="4"/>
    </row>
    <row r="6607" spans="1:40" x14ac:dyDescent="0.2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  <c r="AG6607" s="90"/>
      <c r="AH6607" s="4"/>
      <c r="AI6607" s="4"/>
      <c r="AJ6607" s="90"/>
      <c r="AK6607" s="4"/>
      <c r="AL6607" s="4"/>
      <c r="AM6607" s="4"/>
      <c r="AN6607" s="4"/>
    </row>
    <row r="6608" spans="1:40" x14ac:dyDescent="0.2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  <c r="AG6608" s="90"/>
      <c r="AH6608" s="4"/>
      <c r="AI6608" s="4"/>
      <c r="AJ6608" s="90"/>
      <c r="AK6608" s="4"/>
      <c r="AL6608" s="4"/>
      <c r="AM6608" s="4"/>
      <c r="AN6608" s="4"/>
    </row>
    <row r="6609" spans="1:40" x14ac:dyDescent="0.2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  <c r="AG6609" s="90"/>
      <c r="AH6609" s="4"/>
      <c r="AI6609" s="4"/>
      <c r="AJ6609" s="90"/>
      <c r="AK6609" s="4"/>
      <c r="AL6609" s="4"/>
      <c r="AM6609" s="4"/>
      <c r="AN6609" s="4"/>
    </row>
    <row r="6610" spans="1:40" x14ac:dyDescent="0.2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  <c r="AG6610" s="90"/>
      <c r="AH6610" s="4"/>
      <c r="AI6610" s="4"/>
      <c r="AJ6610" s="90"/>
      <c r="AK6610" s="4"/>
      <c r="AL6610" s="4"/>
      <c r="AM6610" s="4"/>
      <c r="AN6610" s="4"/>
    </row>
    <row r="6611" spans="1:40" x14ac:dyDescent="0.2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  <c r="AG6611" s="90"/>
      <c r="AH6611" s="4"/>
      <c r="AI6611" s="4"/>
      <c r="AJ6611" s="90"/>
      <c r="AK6611" s="4"/>
      <c r="AL6611" s="4"/>
      <c r="AM6611" s="4"/>
      <c r="AN6611" s="4"/>
    </row>
    <row r="6612" spans="1:40" x14ac:dyDescent="0.2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  <c r="AG6612" s="90"/>
      <c r="AH6612" s="4"/>
      <c r="AI6612" s="4"/>
      <c r="AJ6612" s="90"/>
      <c r="AK6612" s="4"/>
      <c r="AL6612" s="4"/>
      <c r="AM6612" s="4"/>
      <c r="AN6612" s="4"/>
    </row>
    <row r="6613" spans="1:40" x14ac:dyDescent="0.2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  <c r="AG6613" s="90"/>
      <c r="AH6613" s="4"/>
      <c r="AI6613" s="4"/>
      <c r="AJ6613" s="90"/>
      <c r="AK6613" s="4"/>
      <c r="AL6613" s="4"/>
      <c r="AM6613" s="4"/>
      <c r="AN6613" s="4"/>
    </row>
    <row r="6614" spans="1:40" x14ac:dyDescent="0.2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  <c r="AG6614" s="90"/>
      <c r="AH6614" s="4"/>
      <c r="AI6614" s="4"/>
      <c r="AJ6614" s="90"/>
      <c r="AK6614" s="4"/>
      <c r="AL6614" s="4"/>
      <c r="AM6614" s="4"/>
      <c r="AN6614" s="4"/>
    </row>
    <row r="6615" spans="1:40" x14ac:dyDescent="0.2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  <c r="AG6615" s="90"/>
      <c r="AH6615" s="4"/>
      <c r="AI6615" s="4"/>
      <c r="AJ6615" s="90"/>
      <c r="AK6615" s="4"/>
      <c r="AL6615" s="4"/>
      <c r="AM6615" s="4"/>
      <c r="AN6615" s="4"/>
    </row>
    <row r="6616" spans="1:40" x14ac:dyDescent="0.2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  <c r="AG6616" s="90"/>
      <c r="AH6616" s="4"/>
      <c r="AI6616" s="4"/>
      <c r="AJ6616" s="90"/>
      <c r="AK6616" s="4"/>
      <c r="AL6616" s="4"/>
      <c r="AM6616" s="4"/>
      <c r="AN6616" s="4"/>
    </row>
    <row r="6617" spans="1:40" x14ac:dyDescent="0.2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  <c r="AG6617" s="90"/>
      <c r="AH6617" s="4"/>
      <c r="AI6617" s="4"/>
      <c r="AJ6617" s="90"/>
      <c r="AK6617" s="4"/>
      <c r="AL6617" s="4"/>
      <c r="AM6617" s="4"/>
      <c r="AN6617" s="4"/>
    </row>
    <row r="6618" spans="1:40" x14ac:dyDescent="0.2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  <c r="AG6618" s="90"/>
      <c r="AH6618" s="4"/>
      <c r="AI6618" s="4"/>
      <c r="AJ6618" s="90"/>
      <c r="AK6618" s="4"/>
      <c r="AL6618" s="4"/>
      <c r="AM6618" s="4"/>
      <c r="AN6618" s="4"/>
    </row>
    <row r="6619" spans="1:40" x14ac:dyDescent="0.2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  <c r="AG6619" s="90"/>
      <c r="AH6619" s="4"/>
      <c r="AI6619" s="4"/>
      <c r="AJ6619" s="90"/>
      <c r="AK6619" s="4"/>
      <c r="AL6619" s="4"/>
      <c r="AM6619" s="4"/>
      <c r="AN6619" s="4"/>
    </row>
    <row r="6620" spans="1:40" x14ac:dyDescent="0.2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  <c r="AG6620" s="90"/>
      <c r="AH6620" s="4"/>
      <c r="AI6620" s="4"/>
      <c r="AJ6620" s="90"/>
      <c r="AK6620" s="4"/>
      <c r="AL6620" s="4"/>
      <c r="AM6620" s="4"/>
      <c r="AN6620" s="4"/>
    </row>
    <row r="6621" spans="1:40" x14ac:dyDescent="0.2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  <c r="AG6621" s="90"/>
      <c r="AH6621" s="4"/>
      <c r="AI6621" s="4"/>
      <c r="AJ6621" s="90"/>
      <c r="AK6621" s="4"/>
      <c r="AL6621" s="4"/>
      <c r="AM6621" s="4"/>
      <c r="AN6621" s="4"/>
    </row>
    <row r="6622" spans="1:40" x14ac:dyDescent="0.2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  <c r="AG6622" s="90"/>
      <c r="AH6622" s="4"/>
      <c r="AI6622" s="4"/>
      <c r="AJ6622" s="90"/>
      <c r="AK6622" s="4"/>
      <c r="AL6622" s="4"/>
      <c r="AM6622" s="4"/>
      <c r="AN6622" s="4"/>
    </row>
    <row r="6623" spans="1:40" x14ac:dyDescent="0.2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  <c r="AG6623" s="90"/>
      <c r="AH6623" s="4"/>
      <c r="AI6623" s="4"/>
      <c r="AJ6623" s="90"/>
      <c r="AK6623" s="4"/>
      <c r="AL6623" s="4"/>
      <c r="AM6623" s="4"/>
      <c r="AN6623" s="4"/>
    </row>
    <row r="6624" spans="1:40" x14ac:dyDescent="0.2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  <c r="AG6624" s="90"/>
      <c r="AH6624" s="4"/>
      <c r="AI6624" s="4"/>
      <c r="AJ6624" s="90"/>
      <c r="AK6624" s="4"/>
      <c r="AL6624" s="4"/>
      <c r="AM6624" s="4"/>
      <c r="AN6624" s="4"/>
    </row>
    <row r="6625" spans="1:40" x14ac:dyDescent="0.2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  <c r="AG6625" s="90"/>
      <c r="AH6625" s="4"/>
      <c r="AI6625" s="4"/>
      <c r="AJ6625" s="90"/>
      <c r="AK6625" s="4"/>
      <c r="AL6625" s="4"/>
      <c r="AM6625" s="4"/>
      <c r="AN6625" s="4"/>
    </row>
    <row r="6626" spans="1:40" x14ac:dyDescent="0.2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  <c r="AG6626" s="90"/>
      <c r="AH6626" s="4"/>
      <c r="AI6626" s="4"/>
      <c r="AJ6626" s="90"/>
      <c r="AK6626" s="4"/>
      <c r="AL6626" s="4"/>
      <c r="AM6626" s="4"/>
      <c r="AN6626" s="4"/>
    </row>
    <row r="6627" spans="1:40" x14ac:dyDescent="0.2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  <c r="AG6627" s="90"/>
      <c r="AH6627" s="4"/>
      <c r="AI6627" s="4"/>
      <c r="AJ6627" s="90"/>
      <c r="AK6627" s="4"/>
      <c r="AL6627" s="4"/>
      <c r="AM6627" s="4"/>
      <c r="AN6627" s="4"/>
    </row>
    <row r="6628" spans="1:40" x14ac:dyDescent="0.2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  <c r="AG6628" s="90"/>
      <c r="AH6628" s="4"/>
      <c r="AI6628" s="4"/>
      <c r="AJ6628" s="90"/>
      <c r="AK6628" s="4"/>
      <c r="AL6628" s="4"/>
      <c r="AM6628" s="4"/>
      <c r="AN6628" s="4"/>
    </row>
    <row r="6629" spans="1:40" x14ac:dyDescent="0.2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  <c r="AG6629" s="90"/>
      <c r="AH6629" s="4"/>
      <c r="AI6629" s="4"/>
      <c r="AJ6629" s="90"/>
      <c r="AK6629" s="4"/>
      <c r="AL6629" s="4"/>
      <c r="AM6629" s="4"/>
      <c r="AN6629" s="4"/>
    </row>
    <row r="6630" spans="1:40" x14ac:dyDescent="0.2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  <c r="AG6630" s="90"/>
      <c r="AH6630" s="4"/>
      <c r="AI6630" s="4"/>
      <c r="AJ6630" s="90"/>
      <c r="AK6630" s="4"/>
      <c r="AL6630" s="4"/>
      <c r="AM6630" s="4"/>
      <c r="AN6630" s="4"/>
    </row>
    <row r="6631" spans="1:40" x14ac:dyDescent="0.2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  <c r="AG6631" s="90"/>
      <c r="AH6631" s="4"/>
      <c r="AI6631" s="4"/>
      <c r="AJ6631" s="90"/>
      <c r="AK6631" s="4"/>
      <c r="AL6631" s="4"/>
      <c r="AM6631" s="4"/>
      <c r="AN6631" s="4"/>
    </row>
    <row r="6632" spans="1:40" x14ac:dyDescent="0.2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  <c r="AG6632" s="90"/>
      <c r="AH6632" s="4"/>
      <c r="AI6632" s="4"/>
      <c r="AJ6632" s="90"/>
      <c r="AK6632" s="4"/>
      <c r="AL6632" s="4"/>
      <c r="AM6632" s="4"/>
      <c r="AN6632" s="4"/>
    </row>
    <row r="6633" spans="1:40" x14ac:dyDescent="0.2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  <c r="AG6633" s="90"/>
      <c r="AH6633" s="4"/>
      <c r="AI6633" s="4"/>
      <c r="AJ6633" s="90"/>
      <c r="AK6633" s="4"/>
      <c r="AL6633" s="4"/>
      <c r="AM6633" s="4"/>
      <c r="AN6633" s="4"/>
    </row>
    <row r="6634" spans="1:40" x14ac:dyDescent="0.2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  <c r="AG6634" s="90"/>
      <c r="AH6634" s="4"/>
      <c r="AI6634" s="4"/>
      <c r="AJ6634" s="90"/>
      <c r="AK6634" s="4"/>
      <c r="AL6634" s="4"/>
      <c r="AM6634" s="4"/>
      <c r="AN6634" s="4"/>
    </row>
    <row r="6635" spans="1:40" x14ac:dyDescent="0.2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  <c r="AG6635" s="90"/>
      <c r="AH6635" s="4"/>
      <c r="AI6635" s="4"/>
      <c r="AJ6635" s="90"/>
      <c r="AK6635" s="4"/>
      <c r="AL6635" s="4"/>
      <c r="AM6635" s="4"/>
      <c r="AN6635" s="4"/>
    </row>
    <row r="6636" spans="1:40" x14ac:dyDescent="0.2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  <c r="AG6636" s="90"/>
      <c r="AH6636" s="4"/>
      <c r="AI6636" s="4"/>
      <c r="AJ6636" s="90"/>
      <c r="AK6636" s="4"/>
      <c r="AL6636" s="4"/>
      <c r="AM6636" s="4"/>
      <c r="AN6636" s="4"/>
    </row>
    <row r="6637" spans="1:40" x14ac:dyDescent="0.2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  <c r="AG6637" s="90"/>
      <c r="AH6637" s="4"/>
      <c r="AI6637" s="4"/>
      <c r="AJ6637" s="90"/>
      <c r="AK6637" s="4"/>
      <c r="AL6637" s="4"/>
      <c r="AM6637" s="4"/>
      <c r="AN6637" s="4"/>
    </row>
    <row r="6638" spans="1:40" x14ac:dyDescent="0.2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  <c r="AG6638" s="90"/>
      <c r="AH6638" s="4"/>
      <c r="AI6638" s="4"/>
      <c r="AJ6638" s="90"/>
      <c r="AK6638" s="4"/>
      <c r="AL6638" s="4"/>
      <c r="AM6638" s="4"/>
      <c r="AN6638" s="4"/>
    </row>
    <row r="6639" spans="1:40" x14ac:dyDescent="0.2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  <c r="AG6639" s="90"/>
      <c r="AH6639" s="4"/>
      <c r="AI6639" s="4"/>
      <c r="AJ6639" s="90"/>
      <c r="AK6639" s="4"/>
      <c r="AL6639" s="4"/>
      <c r="AM6639" s="4"/>
      <c r="AN6639" s="4"/>
    </row>
    <row r="6640" spans="1:40" x14ac:dyDescent="0.2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  <c r="AG6640" s="90"/>
      <c r="AH6640" s="4"/>
      <c r="AI6640" s="4"/>
      <c r="AJ6640" s="90"/>
      <c r="AK6640" s="4"/>
      <c r="AL6640" s="4"/>
      <c r="AM6640" s="4"/>
      <c r="AN6640" s="4"/>
    </row>
    <row r="6641" spans="1:40" x14ac:dyDescent="0.2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  <c r="AG6641" s="90"/>
      <c r="AH6641" s="4"/>
      <c r="AI6641" s="4"/>
      <c r="AJ6641" s="90"/>
      <c r="AK6641" s="4"/>
      <c r="AL6641" s="4"/>
      <c r="AM6641" s="4"/>
      <c r="AN6641" s="4"/>
    </row>
    <row r="6642" spans="1:40" x14ac:dyDescent="0.2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  <c r="AG6642" s="90"/>
      <c r="AH6642" s="4"/>
      <c r="AI6642" s="4"/>
      <c r="AJ6642" s="90"/>
      <c r="AK6642" s="4"/>
      <c r="AL6642" s="4"/>
      <c r="AM6642" s="4"/>
      <c r="AN6642" s="4"/>
    </row>
    <row r="6643" spans="1:40" x14ac:dyDescent="0.2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  <c r="AG6643" s="90"/>
      <c r="AH6643" s="4"/>
      <c r="AI6643" s="4"/>
      <c r="AJ6643" s="90"/>
      <c r="AK6643" s="4"/>
      <c r="AL6643" s="4"/>
      <c r="AM6643" s="4"/>
      <c r="AN6643" s="4"/>
    </row>
    <row r="6644" spans="1:40" x14ac:dyDescent="0.2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  <c r="AG6644" s="90"/>
      <c r="AH6644" s="4"/>
      <c r="AI6644" s="4"/>
      <c r="AJ6644" s="90"/>
      <c r="AK6644" s="4"/>
      <c r="AL6644" s="4"/>
      <c r="AM6644" s="4"/>
      <c r="AN6644" s="4"/>
    </row>
    <row r="6645" spans="1:40" x14ac:dyDescent="0.2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  <c r="AG6645" s="90"/>
      <c r="AH6645" s="4"/>
      <c r="AI6645" s="4"/>
      <c r="AJ6645" s="90"/>
      <c r="AK6645" s="4"/>
      <c r="AL6645" s="4"/>
      <c r="AM6645" s="4"/>
      <c r="AN6645" s="4"/>
    </row>
    <row r="6646" spans="1:40" x14ac:dyDescent="0.2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  <c r="AG6646" s="90"/>
      <c r="AH6646" s="4"/>
      <c r="AI6646" s="4"/>
      <c r="AJ6646" s="90"/>
      <c r="AK6646" s="4"/>
      <c r="AL6646" s="4"/>
      <c r="AM6646" s="4"/>
      <c r="AN6646" s="4"/>
    </row>
    <row r="6647" spans="1:40" x14ac:dyDescent="0.2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  <c r="AG6647" s="90"/>
      <c r="AH6647" s="4"/>
      <c r="AI6647" s="4"/>
      <c r="AJ6647" s="90"/>
      <c r="AK6647" s="4"/>
      <c r="AL6647" s="4"/>
      <c r="AM6647" s="4"/>
      <c r="AN6647" s="4"/>
    </row>
    <row r="6648" spans="1:40" x14ac:dyDescent="0.2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  <c r="AG6648" s="90"/>
      <c r="AH6648" s="4"/>
      <c r="AI6648" s="4"/>
      <c r="AJ6648" s="90"/>
      <c r="AK6648" s="4"/>
      <c r="AL6648" s="4"/>
      <c r="AM6648" s="4"/>
      <c r="AN6648" s="4"/>
    </row>
    <row r="6649" spans="1:40" x14ac:dyDescent="0.2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  <c r="AG6649" s="90"/>
      <c r="AH6649" s="4"/>
      <c r="AI6649" s="4"/>
      <c r="AJ6649" s="90"/>
      <c r="AK6649" s="4"/>
      <c r="AL6649" s="4"/>
      <c r="AM6649" s="4"/>
      <c r="AN6649" s="4"/>
    </row>
    <row r="6650" spans="1:40" x14ac:dyDescent="0.2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  <c r="AG6650" s="90"/>
      <c r="AH6650" s="4"/>
      <c r="AI6650" s="4"/>
      <c r="AJ6650" s="90"/>
      <c r="AK6650" s="4"/>
      <c r="AL6650" s="4"/>
      <c r="AM6650" s="4"/>
      <c r="AN6650" s="4"/>
    </row>
    <row r="6651" spans="1:40" x14ac:dyDescent="0.2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  <c r="AG6651" s="90"/>
      <c r="AH6651" s="4"/>
      <c r="AI6651" s="4"/>
      <c r="AJ6651" s="90"/>
      <c r="AK6651" s="4"/>
      <c r="AL6651" s="4"/>
      <c r="AM6651" s="4"/>
      <c r="AN6651" s="4"/>
    </row>
    <row r="6652" spans="1:40" x14ac:dyDescent="0.2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  <c r="AG6652" s="90"/>
      <c r="AH6652" s="4"/>
      <c r="AI6652" s="4"/>
      <c r="AJ6652" s="90"/>
      <c r="AK6652" s="4"/>
      <c r="AL6652" s="4"/>
      <c r="AM6652" s="4"/>
      <c r="AN6652" s="4"/>
    </row>
    <row r="6653" spans="1:40" x14ac:dyDescent="0.2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  <c r="AG6653" s="90"/>
      <c r="AH6653" s="4"/>
      <c r="AI6653" s="4"/>
      <c r="AJ6653" s="90"/>
      <c r="AK6653" s="4"/>
      <c r="AL6653" s="4"/>
      <c r="AM6653" s="4"/>
      <c r="AN6653" s="4"/>
    </row>
    <row r="6654" spans="1:40" x14ac:dyDescent="0.2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  <c r="AG6654" s="90"/>
      <c r="AH6654" s="4"/>
      <c r="AI6654" s="4"/>
      <c r="AJ6654" s="90"/>
      <c r="AK6654" s="4"/>
      <c r="AL6654" s="4"/>
      <c r="AM6654" s="4"/>
      <c r="AN6654" s="4"/>
    </row>
    <row r="6655" spans="1:40" x14ac:dyDescent="0.2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  <c r="AG6655" s="90"/>
      <c r="AH6655" s="4"/>
      <c r="AI6655" s="4"/>
      <c r="AJ6655" s="90"/>
      <c r="AK6655" s="4"/>
      <c r="AL6655" s="4"/>
      <c r="AM6655" s="4"/>
      <c r="AN6655" s="4"/>
    </row>
    <row r="6656" spans="1:40" x14ac:dyDescent="0.2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  <c r="AG6656" s="90"/>
      <c r="AH6656" s="4"/>
      <c r="AI6656" s="4"/>
      <c r="AJ6656" s="90"/>
      <c r="AK6656" s="4"/>
      <c r="AL6656" s="4"/>
      <c r="AM6656" s="4"/>
      <c r="AN6656" s="4"/>
    </row>
    <row r="6657" spans="1:40" x14ac:dyDescent="0.2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  <c r="AG6657" s="90"/>
      <c r="AH6657" s="4"/>
      <c r="AI6657" s="4"/>
      <c r="AJ6657" s="90"/>
      <c r="AK6657" s="4"/>
      <c r="AL6657" s="4"/>
      <c r="AM6657" s="4"/>
      <c r="AN6657" s="4"/>
    </row>
    <row r="6658" spans="1:40" x14ac:dyDescent="0.2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  <c r="AG6658" s="90"/>
      <c r="AH6658" s="4"/>
      <c r="AI6658" s="4"/>
      <c r="AJ6658" s="90"/>
      <c r="AK6658" s="4"/>
      <c r="AL6658" s="4"/>
      <c r="AM6658" s="4"/>
      <c r="AN6658" s="4"/>
    </row>
    <row r="6659" spans="1:40" x14ac:dyDescent="0.2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  <c r="AG6659" s="90"/>
      <c r="AH6659" s="4"/>
      <c r="AI6659" s="4"/>
      <c r="AJ6659" s="90"/>
      <c r="AK6659" s="4"/>
      <c r="AL6659" s="4"/>
      <c r="AM6659" s="4"/>
      <c r="AN6659" s="4"/>
    </row>
    <row r="6660" spans="1:40" x14ac:dyDescent="0.2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  <c r="AG6660" s="90"/>
      <c r="AH6660" s="4"/>
      <c r="AI6660" s="4"/>
      <c r="AJ6660" s="90"/>
      <c r="AK6660" s="4"/>
      <c r="AL6660" s="4"/>
      <c r="AM6660" s="4"/>
      <c r="AN6660" s="4"/>
    </row>
    <row r="6661" spans="1:40" x14ac:dyDescent="0.2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  <c r="AG6661" s="90"/>
      <c r="AH6661" s="4"/>
      <c r="AI6661" s="4"/>
      <c r="AJ6661" s="90"/>
      <c r="AK6661" s="4"/>
      <c r="AL6661" s="4"/>
      <c r="AM6661" s="4"/>
      <c r="AN6661" s="4"/>
    </row>
    <row r="6662" spans="1:40" x14ac:dyDescent="0.2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  <c r="AG6662" s="90"/>
      <c r="AH6662" s="4"/>
      <c r="AI6662" s="4"/>
      <c r="AJ6662" s="90"/>
      <c r="AK6662" s="4"/>
      <c r="AL6662" s="4"/>
      <c r="AM6662" s="4"/>
      <c r="AN6662" s="4"/>
    </row>
    <row r="6663" spans="1:40" x14ac:dyDescent="0.2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  <c r="AG6663" s="90"/>
      <c r="AH6663" s="4"/>
      <c r="AI6663" s="4"/>
      <c r="AJ6663" s="90"/>
      <c r="AK6663" s="4"/>
      <c r="AL6663" s="4"/>
      <c r="AM6663" s="4"/>
      <c r="AN6663" s="4"/>
    </row>
    <row r="6664" spans="1:40" x14ac:dyDescent="0.2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  <c r="AG6664" s="90"/>
      <c r="AH6664" s="4"/>
      <c r="AI6664" s="4"/>
      <c r="AJ6664" s="90"/>
      <c r="AK6664" s="4"/>
      <c r="AL6664" s="4"/>
      <c r="AM6664" s="4"/>
      <c r="AN6664" s="4"/>
    </row>
    <row r="6665" spans="1:40" x14ac:dyDescent="0.2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  <c r="AG6665" s="90"/>
      <c r="AH6665" s="4"/>
      <c r="AI6665" s="4"/>
      <c r="AJ6665" s="90"/>
      <c r="AK6665" s="4"/>
      <c r="AL6665" s="4"/>
      <c r="AM6665" s="4"/>
      <c r="AN6665" s="4"/>
    </row>
    <row r="6666" spans="1:40" x14ac:dyDescent="0.2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  <c r="AG6666" s="90"/>
      <c r="AH6666" s="4"/>
      <c r="AI6666" s="4"/>
      <c r="AJ6666" s="90"/>
      <c r="AK6666" s="4"/>
      <c r="AL6666" s="4"/>
      <c r="AM6666" s="4"/>
      <c r="AN6666" s="4"/>
    </row>
    <row r="6667" spans="1:40" x14ac:dyDescent="0.2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  <c r="AG6667" s="90"/>
      <c r="AH6667" s="4"/>
      <c r="AI6667" s="4"/>
      <c r="AJ6667" s="90"/>
      <c r="AK6667" s="4"/>
      <c r="AL6667" s="4"/>
      <c r="AM6667" s="4"/>
      <c r="AN6667" s="4"/>
    </row>
    <row r="6668" spans="1:40" x14ac:dyDescent="0.2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  <c r="AG6668" s="90"/>
      <c r="AH6668" s="4"/>
      <c r="AI6668" s="4"/>
      <c r="AJ6668" s="90"/>
      <c r="AK6668" s="4"/>
      <c r="AL6668" s="4"/>
      <c r="AM6668" s="4"/>
      <c r="AN6668" s="4"/>
    </row>
    <row r="6669" spans="1:40" x14ac:dyDescent="0.2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  <c r="AG6669" s="90"/>
      <c r="AH6669" s="4"/>
      <c r="AI6669" s="4"/>
      <c r="AJ6669" s="90"/>
      <c r="AK6669" s="4"/>
      <c r="AL6669" s="4"/>
      <c r="AM6669" s="4"/>
      <c r="AN6669" s="4"/>
    </row>
    <row r="6670" spans="1:40" x14ac:dyDescent="0.2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  <c r="AG6670" s="90"/>
      <c r="AH6670" s="4"/>
      <c r="AI6670" s="4"/>
      <c r="AJ6670" s="90"/>
      <c r="AK6670" s="4"/>
      <c r="AL6670" s="4"/>
      <c r="AM6670" s="4"/>
      <c r="AN6670" s="4"/>
    </row>
    <row r="6671" spans="1:40" x14ac:dyDescent="0.2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  <c r="AG6671" s="90"/>
      <c r="AH6671" s="4"/>
      <c r="AI6671" s="4"/>
      <c r="AJ6671" s="90"/>
      <c r="AK6671" s="4"/>
      <c r="AL6671" s="4"/>
      <c r="AM6671" s="4"/>
      <c r="AN6671" s="4"/>
    </row>
    <row r="6672" spans="1:40" x14ac:dyDescent="0.2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  <c r="AG6672" s="90"/>
      <c r="AH6672" s="4"/>
      <c r="AI6672" s="4"/>
      <c r="AJ6672" s="90"/>
      <c r="AK6672" s="4"/>
      <c r="AL6672" s="4"/>
      <c r="AM6672" s="4"/>
      <c r="AN6672" s="4"/>
    </row>
    <row r="6673" spans="1:40" x14ac:dyDescent="0.2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  <c r="AG6673" s="90"/>
      <c r="AH6673" s="4"/>
      <c r="AI6673" s="4"/>
      <c r="AJ6673" s="90"/>
      <c r="AK6673" s="4"/>
      <c r="AL6673" s="4"/>
      <c r="AM6673" s="4"/>
      <c r="AN6673" s="4"/>
    </row>
    <row r="6674" spans="1:40" x14ac:dyDescent="0.2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  <c r="AG6674" s="90"/>
      <c r="AH6674" s="4"/>
      <c r="AI6674" s="4"/>
      <c r="AJ6674" s="90"/>
      <c r="AK6674" s="4"/>
      <c r="AL6674" s="4"/>
      <c r="AM6674" s="4"/>
      <c r="AN6674" s="4"/>
    </row>
    <row r="6675" spans="1:40" x14ac:dyDescent="0.2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  <c r="AG6675" s="90"/>
      <c r="AH6675" s="4"/>
      <c r="AI6675" s="4"/>
      <c r="AJ6675" s="90"/>
      <c r="AK6675" s="4"/>
      <c r="AL6675" s="4"/>
      <c r="AM6675" s="4"/>
      <c r="AN6675" s="4"/>
    </row>
    <row r="6676" spans="1:40" x14ac:dyDescent="0.2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  <c r="AG6676" s="90"/>
      <c r="AH6676" s="4"/>
      <c r="AI6676" s="4"/>
      <c r="AJ6676" s="90"/>
      <c r="AK6676" s="4"/>
      <c r="AL6676" s="4"/>
      <c r="AM6676" s="4"/>
      <c r="AN6676" s="4"/>
    </row>
    <row r="6677" spans="1:40" x14ac:dyDescent="0.2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  <c r="AG6677" s="90"/>
      <c r="AH6677" s="4"/>
      <c r="AI6677" s="4"/>
      <c r="AJ6677" s="90"/>
      <c r="AK6677" s="4"/>
      <c r="AL6677" s="4"/>
      <c r="AM6677" s="4"/>
      <c r="AN6677" s="4"/>
    </row>
    <row r="6678" spans="1:40" x14ac:dyDescent="0.2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  <c r="AG6678" s="90"/>
      <c r="AH6678" s="4"/>
      <c r="AI6678" s="4"/>
      <c r="AJ6678" s="90"/>
      <c r="AK6678" s="4"/>
      <c r="AL6678" s="4"/>
      <c r="AM6678" s="4"/>
      <c r="AN6678" s="4"/>
    </row>
    <row r="6679" spans="1:40" x14ac:dyDescent="0.2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  <c r="AG6679" s="90"/>
      <c r="AH6679" s="4"/>
      <c r="AI6679" s="4"/>
      <c r="AJ6679" s="90"/>
      <c r="AK6679" s="4"/>
      <c r="AL6679" s="4"/>
      <c r="AM6679" s="4"/>
      <c r="AN6679" s="4"/>
    </row>
    <row r="6680" spans="1:40" x14ac:dyDescent="0.2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  <c r="AG6680" s="90"/>
      <c r="AH6680" s="4"/>
      <c r="AI6680" s="4"/>
      <c r="AJ6680" s="90"/>
      <c r="AK6680" s="4"/>
      <c r="AL6680" s="4"/>
      <c r="AM6680" s="4"/>
      <c r="AN6680" s="4"/>
    </row>
    <row r="6681" spans="1:40" x14ac:dyDescent="0.2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  <c r="AG6681" s="90"/>
      <c r="AH6681" s="4"/>
      <c r="AI6681" s="4"/>
      <c r="AJ6681" s="90"/>
      <c r="AK6681" s="4"/>
      <c r="AL6681" s="4"/>
      <c r="AM6681" s="4"/>
      <c r="AN6681" s="4"/>
    </row>
    <row r="6682" spans="1:40" x14ac:dyDescent="0.2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  <c r="AG6682" s="90"/>
      <c r="AH6682" s="4"/>
      <c r="AI6682" s="4"/>
      <c r="AJ6682" s="90"/>
      <c r="AK6682" s="4"/>
      <c r="AL6682" s="4"/>
      <c r="AM6682" s="4"/>
      <c r="AN6682" s="4"/>
    </row>
    <row r="6683" spans="1:40" x14ac:dyDescent="0.2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  <c r="AG6683" s="90"/>
      <c r="AH6683" s="4"/>
      <c r="AI6683" s="4"/>
      <c r="AJ6683" s="90"/>
      <c r="AK6683" s="4"/>
      <c r="AL6683" s="4"/>
      <c r="AM6683" s="4"/>
      <c r="AN6683" s="4"/>
    </row>
    <row r="6684" spans="1:40" x14ac:dyDescent="0.2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  <c r="AG6684" s="90"/>
      <c r="AH6684" s="4"/>
      <c r="AI6684" s="4"/>
      <c r="AJ6684" s="90"/>
      <c r="AK6684" s="4"/>
      <c r="AL6684" s="4"/>
      <c r="AM6684" s="4"/>
      <c r="AN6684" s="4"/>
    </row>
    <row r="6685" spans="1:40" x14ac:dyDescent="0.2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  <c r="AG6685" s="90"/>
      <c r="AH6685" s="4"/>
      <c r="AI6685" s="4"/>
      <c r="AJ6685" s="90"/>
      <c r="AK6685" s="4"/>
      <c r="AL6685" s="4"/>
      <c r="AM6685" s="4"/>
      <c r="AN6685" s="4"/>
    </row>
    <row r="6686" spans="1:40" x14ac:dyDescent="0.2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  <c r="AG6686" s="90"/>
      <c r="AH6686" s="4"/>
      <c r="AI6686" s="4"/>
      <c r="AJ6686" s="90"/>
      <c r="AK6686" s="4"/>
      <c r="AL6686" s="4"/>
      <c r="AM6686" s="4"/>
      <c r="AN6686" s="4"/>
    </row>
    <row r="6687" spans="1:40" x14ac:dyDescent="0.2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  <c r="AG6687" s="90"/>
      <c r="AH6687" s="4"/>
      <c r="AI6687" s="4"/>
      <c r="AJ6687" s="90"/>
      <c r="AK6687" s="4"/>
      <c r="AL6687" s="4"/>
      <c r="AM6687" s="4"/>
      <c r="AN6687" s="4"/>
    </row>
    <row r="6688" spans="1:40" x14ac:dyDescent="0.2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  <c r="AG6688" s="90"/>
      <c r="AH6688" s="4"/>
      <c r="AI6688" s="4"/>
      <c r="AJ6688" s="90"/>
      <c r="AK6688" s="4"/>
      <c r="AL6688" s="4"/>
      <c r="AM6688" s="4"/>
      <c r="AN6688" s="4"/>
    </row>
    <row r="6689" spans="1:40" x14ac:dyDescent="0.2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  <c r="AG6689" s="90"/>
      <c r="AH6689" s="4"/>
      <c r="AI6689" s="4"/>
      <c r="AJ6689" s="90"/>
      <c r="AK6689" s="4"/>
      <c r="AL6689" s="4"/>
      <c r="AM6689" s="4"/>
      <c r="AN6689" s="4"/>
    </row>
    <row r="6690" spans="1:40" x14ac:dyDescent="0.2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  <c r="AG6690" s="90"/>
      <c r="AH6690" s="4"/>
      <c r="AI6690" s="4"/>
      <c r="AJ6690" s="90"/>
      <c r="AK6690" s="4"/>
      <c r="AL6690" s="4"/>
      <c r="AM6690" s="4"/>
      <c r="AN6690" s="4"/>
    </row>
    <row r="6691" spans="1:40" x14ac:dyDescent="0.2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  <c r="AG6691" s="90"/>
      <c r="AH6691" s="4"/>
      <c r="AI6691" s="4"/>
      <c r="AJ6691" s="90"/>
      <c r="AK6691" s="4"/>
      <c r="AL6691" s="4"/>
      <c r="AM6691" s="4"/>
      <c r="AN6691" s="4"/>
    </row>
    <row r="6692" spans="1:40" x14ac:dyDescent="0.2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  <c r="AG6692" s="90"/>
      <c r="AH6692" s="4"/>
      <c r="AI6692" s="4"/>
      <c r="AJ6692" s="90"/>
      <c r="AK6692" s="4"/>
      <c r="AL6692" s="4"/>
      <c r="AM6692" s="4"/>
      <c r="AN6692" s="4"/>
    </row>
    <row r="6693" spans="1:40" x14ac:dyDescent="0.2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  <c r="AG6693" s="90"/>
      <c r="AH6693" s="4"/>
      <c r="AI6693" s="4"/>
      <c r="AJ6693" s="90"/>
      <c r="AK6693" s="4"/>
      <c r="AL6693" s="4"/>
      <c r="AM6693" s="4"/>
      <c r="AN6693" s="4"/>
    </row>
    <row r="6694" spans="1:40" x14ac:dyDescent="0.2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  <c r="AG6694" s="90"/>
      <c r="AH6694" s="4"/>
      <c r="AI6694" s="4"/>
      <c r="AJ6694" s="90"/>
      <c r="AK6694" s="4"/>
      <c r="AL6694" s="4"/>
      <c r="AM6694" s="4"/>
      <c r="AN6694" s="4"/>
    </row>
    <row r="6695" spans="1:40" x14ac:dyDescent="0.2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  <c r="AG6695" s="90"/>
      <c r="AH6695" s="4"/>
      <c r="AI6695" s="4"/>
      <c r="AJ6695" s="90"/>
      <c r="AK6695" s="4"/>
      <c r="AL6695" s="4"/>
      <c r="AM6695" s="4"/>
      <c r="AN6695" s="4"/>
    </row>
    <row r="6696" spans="1:40" x14ac:dyDescent="0.2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  <c r="AG6696" s="90"/>
      <c r="AH6696" s="4"/>
      <c r="AI6696" s="4"/>
      <c r="AJ6696" s="90"/>
      <c r="AK6696" s="4"/>
      <c r="AL6696" s="4"/>
      <c r="AM6696" s="4"/>
      <c r="AN6696" s="4"/>
    </row>
    <row r="6697" spans="1:40" x14ac:dyDescent="0.2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  <c r="AG6697" s="90"/>
      <c r="AH6697" s="4"/>
      <c r="AI6697" s="4"/>
      <c r="AJ6697" s="90"/>
      <c r="AK6697" s="4"/>
      <c r="AL6697" s="4"/>
      <c r="AM6697" s="4"/>
      <c r="AN6697" s="4"/>
    </row>
    <row r="6698" spans="1:40" x14ac:dyDescent="0.2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  <c r="AG6698" s="90"/>
      <c r="AH6698" s="4"/>
      <c r="AI6698" s="4"/>
      <c r="AJ6698" s="90"/>
      <c r="AK6698" s="4"/>
      <c r="AL6698" s="4"/>
      <c r="AM6698" s="4"/>
      <c r="AN6698" s="4"/>
    </row>
    <row r="6699" spans="1:40" x14ac:dyDescent="0.2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  <c r="AG6699" s="90"/>
      <c r="AH6699" s="4"/>
      <c r="AI6699" s="4"/>
      <c r="AJ6699" s="90"/>
      <c r="AK6699" s="4"/>
      <c r="AL6699" s="4"/>
      <c r="AM6699" s="4"/>
      <c r="AN6699" s="4"/>
    </row>
    <row r="6700" spans="1:40" x14ac:dyDescent="0.2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  <c r="AG6700" s="90"/>
      <c r="AH6700" s="4"/>
      <c r="AI6700" s="4"/>
      <c r="AJ6700" s="90"/>
      <c r="AK6700" s="4"/>
      <c r="AL6700" s="4"/>
      <c r="AM6700" s="4"/>
      <c r="AN6700" s="4"/>
    </row>
    <row r="6701" spans="1:40" x14ac:dyDescent="0.2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  <c r="AG6701" s="90"/>
      <c r="AH6701" s="4"/>
      <c r="AI6701" s="4"/>
      <c r="AJ6701" s="90"/>
      <c r="AK6701" s="4"/>
      <c r="AL6701" s="4"/>
      <c r="AM6701" s="4"/>
      <c r="AN6701" s="4"/>
    </row>
    <row r="6702" spans="1:40" x14ac:dyDescent="0.2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  <c r="AG6702" s="90"/>
      <c r="AH6702" s="4"/>
      <c r="AI6702" s="4"/>
      <c r="AJ6702" s="90"/>
      <c r="AK6702" s="4"/>
      <c r="AL6702" s="4"/>
      <c r="AM6702" s="4"/>
      <c r="AN6702" s="4"/>
    </row>
    <row r="6703" spans="1:40" x14ac:dyDescent="0.2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  <c r="AG6703" s="90"/>
      <c r="AH6703" s="4"/>
      <c r="AI6703" s="4"/>
      <c r="AJ6703" s="90"/>
      <c r="AK6703" s="4"/>
      <c r="AL6703" s="4"/>
      <c r="AM6703" s="4"/>
      <c r="AN6703" s="4"/>
    </row>
    <row r="6704" spans="1:40" x14ac:dyDescent="0.2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  <c r="AG6704" s="90"/>
      <c r="AH6704" s="4"/>
      <c r="AI6704" s="4"/>
      <c r="AJ6704" s="90"/>
      <c r="AK6704" s="4"/>
      <c r="AL6704" s="4"/>
      <c r="AM6704" s="4"/>
      <c r="AN6704" s="4"/>
    </row>
    <row r="6705" spans="1:40" x14ac:dyDescent="0.2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  <c r="AG6705" s="90"/>
      <c r="AH6705" s="4"/>
      <c r="AI6705" s="4"/>
      <c r="AJ6705" s="90"/>
      <c r="AK6705" s="4"/>
      <c r="AL6705" s="4"/>
      <c r="AM6705" s="4"/>
      <c r="AN6705" s="4"/>
    </row>
    <row r="6706" spans="1:40" x14ac:dyDescent="0.2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  <c r="AG6706" s="90"/>
      <c r="AH6706" s="4"/>
      <c r="AI6706" s="4"/>
      <c r="AJ6706" s="90"/>
      <c r="AK6706" s="4"/>
      <c r="AL6706" s="4"/>
      <c r="AM6706" s="4"/>
      <c r="AN6706" s="4"/>
    </row>
    <row r="6707" spans="1:40" x14ac:dyDescent="0.2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  <c r="AG6707" s="90"/>
      <c r="AH6707" s="4"/>
      <c r="AI6707" s="4"/>
      <c r="AJ6707" s="90"/>
      <c r="AK6707" s="4"/>
      <c r="AL6707" s="4"/>
      <c r="AM6707" s="4"/>
      <c r="AN6707" s="4"/>
    </row>
    <row r="6708" spans="1:40" x14ac:dyDescent="0.2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  <c r="AG6708" s="90"/>
      <c r="AH6708" s="4"/>
      <c r="AI6708" s="4"/>
      <c r="AJ6708" s="90"/>
      <c r="AK6708" s="4"/>
      <c r="AL6708" s="4"/>
      <c r="AM6708" s="4"/>
      <c r="AN6708" s="4"/>
    </row>
    <row r="6709" spans="1:40" x14ac:dyDescent="0.2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  <c r="AG6709" s="90"/>
      <c r="AH6709" s="4"/>
      <c r="AI6709" s="4"/>
      <c r="AJ6709" s="90"/>
      <c r="AK6709" s="4"/>
      <c r="AL6709" s="4"/>
      <c r="AM6709" s="4"/>
      <c r="AN6709" s="4"/>
    </row>
    <row r="6710" spans="1:40" x14ac:dyDescent="0.2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  <c r="AG6710" s="90"/>
      <c r="AH6710" s="4"/>
      <c r="AI6710" s="4"/>
      <c r="AJ6710" s="90"/>
      <c r="AK6710" s="4"/>
      <c r="AL6710" s="4"/>
      <c r="AM6710" s="4"/>
      <c r="AN6710" s="4"/>
    </row>
    <row r="6711" spans="1:40" x14ac:dyDescent="0.2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  <c r="AG6711" s="90"/>
      <c r="AH6711" s="4"/>
      <c r="AI6711" s="4"/>
      <c r="AJ6711" s="90"/>
      <c r="AK6711" s="4"/>
      <c r="AL6711" s="4"/>
      <c r="AM6711" s="4"/>
      <c r="AN6711" s="4"/>
    </row>
    <row r="6712" spans="1:40" x14ac:dyDescent="0.2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  <c r="AG6712" s="90"/>
      <c r="AH6712" s="4"/>
      <c r="AI6712" s="4"/>
      <c r="AJ6712" s="90"/>
      <c r="AK6712" s="4"/>
      <c r="AL6712" s="4"/>
      <c r="AM6712" s="4"/>
      <c r="AN6712" s="4"/>
    </row>
    <row r="6713" spans="1:40" x14ac:dyDescent="0.2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  <c r="AG6713" s="90"/>
      <c r="AH6713" s="4"/>
      <c r="AI6713" s="4"/>
      <c r="AJ6713" s="90"/>
      <c r="AK6713" s="4"/>
      <c r="AL6713" s="4"/>
      <c r="AM6713" s="4"/>
      <c r="AN6713" s="4"/>
    </row>
    <row r="6714" spans="1:40" x14ac:dyDescent="0.2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  <c r="AG6714" s="90"/>
      <c r="AH6714" s="4"/>
      <c r="AI6714" s="4"/>
      <c r="AJ6714" s="90"/>
      <c r="AK6714" s="4"/>
      <c r="AL6714" s="4"/>
      <c r="AM6714" s="4"/>
      <c r="AN6714" s="4"/>
    </row>
    <row r="6715" spans="1:40" x14ac:dyDescent="0.2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  <c r="AG6715" s="90"/>
      <c r="AH6715" s="4"/>
      <c r="AI6715" s="4"/>
      <c r="AJ6715" s="90"/>
      <c r="AK6715" s="4"/>
      <c r="AL6715" s="4"/>
      <c r="AM6715" s="4"/>
      <c r="AN6715" s="4"/>
    </row>
    <row r="6716" spans="1:40" x14ac:dyDescent="0.2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  <c r="AG6716" s="90"/>
      <c r="AH6716" s="4"/>
      <c r="AI6716" s="4"/>
      <c r="AJ6716" s="90"/>
      <c r="AK6716" s="4"/>
      <c r="AL6716" s="4"/>
      <c r="AM6716" s="4"/>
      <c r="AN6716" s="4"/>
    </row>
    <row r="6717" spans="1:40" x14ac:dyDescent="0.2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  <c r="AG6717" s="90"/>
      <c r="AH6717" s="4"/>
      <c r="AI6717" s="4"/>
      <c r="AJ6717" s="90"/>
      <c r="AK6717" s="4"/>
      <c r="AL6717" s="4"/>
      <c r="AM6717" s="4"/>
      <c r="AN6717" s="4"/>
    </row>
    <row r="6718" spans="1:40" x14ac:dyDescent="0.2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  <c r="AG6718" s="90"/>
      <c r="AH6718" s="4"/>
      <c r="AI6718" s="4"/>
      <c r="AJ6718" s="90"/>
      <c r="AK6718" s="4"/>
      <c r="AL6718" s="4"/>
      <c r="AM6718" s="4"/>
      <c r="AN6718" s="4"/>
    </row>
    <row r="6719" spans="1:40" x14ac:dyDescent="0.2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  <c r="AG6719" s="90"/>
      <c r="AH6719" s="4"/>
      <c r="AI6719" s="4"/>
      <c r="AJ6719" s="90"/>
      <c r="AK6719" s="4"/>
      <c r="AL6719" s="4"/>
      <c r="AM6719" s="4"/>
      <c r="AN6719" s="4"/>
    </row>
    <row r="6720" spans="1:40" x14ac:dyDescent="0.2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  <c r="AG6720" s="90"/>
      <c r="AH6720" s="4"/>
      <c r="AI6720" s="4"/>
      <c r="AJ6720" s="90"/>
      <c r="AK6720" s="4"/>
      <c r="AL6720" s="4"/>
      <c r="AM6720" s="4"/>
      <c r="AN6720" s="4"/>
    </row>
    <row r="6721" spans="1:40" x14ac:dyDescent="0.2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  <c r="AG6721" s="90"/>
      <c r="AH6721" s="4"/>
      <c r="AI6721" s="4"/>
      <c r="AJ6721" s="90"/>
      <c r="AK6721" s="4"/>
      <c r="AL6721" s="4"/>
      <c r="AM6721" s="4"/>
      <c r="AN6721" s="4"/>
    </row>
    <row r="6722" spans="1:40" x14ac:dyDescent="0.2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  <c r="AG6722" s="90"/>
      <c r="AH6722" s="4"/>
      <c r="AI6722" s="4"/>
      <c r="AJ6722" s="90"/>
      <c r="AK6722" s="4"/>
      <c r="AL6722" s="4"/>
      <c r="AM6722" s="4"/>
      <c r="AN6722" s="4"/>
    </row>
    <row r="6723" spans="1:40" x14ac:dyDescent="0.2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  <c r="AG6723" s="90"/>
      <c r="AH6723" s="4"/>
      <c r="AI6723" s="4"/>
      <c r="AJ6723" s="90"/>
      <c r="AK6723" s="4"/>
      <c r="AL6723" s="4"/>
      <c r="AM6723" s="4"/>
      <c r="AN6723" s="4"/>
    </row>
    <row r="6724" spans="1:40" x14ac:dyDescent="0.2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  <c r="AG6724" s="90"/>
      <c r="AH6724" s="4"/>
      <c r="AI6724" s="4"/>
      <c r="AJ6724" s="90"/>
      <c r="AK6724" s="4"/>
      <c r="AL6724" s="4"/>
      <c r="AM6724" s="4"/>
      <c r="AN6724" s="4"/>
    </row>
    <row r="6725" spans="1:40" x14ac:dyDescent="0.2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  <c r="AG6725" s="90"/>
      <c r="AH6725" s="4"/>
      <c r="AI6725" s="4"/>
      <c r="AJ6725" s="90"/>
      <c r="AK6725" s="4"/>
      <c r="AL6725" s="4"/>
      <c r="AM6725" s="4"/>
      <c r="AN6725" s="4"/>
    </row>
    <row r="6726" spans="1:40" x14ac:dyDescent="0.2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  <c r="AG6726" s="90"/>
      <c r="AH6726" s="4"/>
      <c r="AI6726" s="4"/>
      <c r="AJ6726" s="90"/>
      <c r="AK6726" s="4"/>
      <c r="AL6726" s="4"/>
      <c r="AM6726" s="4"/>
      <c r="AN6726" s="4"/>
    </row>
    <row r="6727" spans="1:40" x14ac:dyDescent="0.2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  <c r="AG6727" s="90"/>
      <c r="AH6727" s="4"/>
      <c r="AI6727" s="4"/>
      <c r="AJ6727" s="90"/>
      <c r="AK6727" s="4"/>
      <c r="AL6727" s="4"/>
      <c r="AM6727" s="4"/>
      <c r="AN6727" s="4"/>
    </row>
    <row r="6728" spans="1:40" x14ac:dyDescent="0.2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  <c r="AG6728" s="90"/>
      <c r="AH6728" s="4"/>
      <c r="AI6728" s="4"/>
      <c r="AJ6728" s="90"/>
      <c r="AK6728" s="4"/>
      <c r="AL6728" s="4"/>
      <c r="AM6728" s="4"/>
      <c r="AN6728" s="4"/>
    </row>
    <row r="6729" spans="1:40" x14ac:dyDescent="0.2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  <c r="AG6729" s="90"/>
      <c r="AH6729" s="4"/>
      <c r="AI6729" s="4"/>
      <c r="AJ6729" s="90"/>
      <c r="AK6729" s="4"/>
      <c r="AL6729" s="4"/>
      <c r="AM6729" s="4"/>
      <c r="AN6729" s="4"/>
    </row>
    <row r="6730" spans="1:40" x14ac:dyDescent="0.2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  <c r="AG6730" s="90"/>
      <c r="AH6730" s="4"/>
      <c r="AI6730" s="4"/>
      <c r="AJ6730" s="90"/>
      <c r="AK6730" s="4"/>
      <c r="AL6730" s="4"/>
      <c r="AM6730" s="4"/>
      <c r="AN6730" s="4"/>
    </row>
    <row r="6731" spans="1:40" x14ac:dyDescent="0.2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  <c r="AG6731" s="90"/>
      <c r="AH6731" s="4"/>
      <c r="AI6731" s="4"/>
      <c r="AJ6731" s="90"/>
      <c r="AK6731" s="4"/>
      <c r="AL6731" s="4"/>
      <c r="AM6731" s="4"/>
      <c r="AN6731" s="4"/>
    </row>
    <row r="6732" spans="1:40" x14ac:dyDescent="0.2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  <c r="AG6732" s="90"/>
      <c r="AH6732" s="4"/>
      <c r="AI6732" s="4"/>
      <c r="AJ6732" s="90"/>
      <c r="AK6732" s="4"/>
      <c r="AL6732" s="4"/>
      <c r="AM6732" s="4"/>
      <c r="AN6732" s="4"/>
    </row>
    <row r="6733" spans="1:40" x14ac:dyDescent="0.2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  <c r="AG6733" s="90"/>
      <c r="AH6733" s="4"/>
      <c r="AI6733" s="4"/>
      <c r="AJ6733" s="90"/>
      <c r="AK6733" s="4"/>
      <c r="AL6733" s="4"/>
      <c r="AM6733" s="4"/>
      <c r="AN6733" s="4"/>
    </row>
    <row r="6734" spans="1:40" x14ac:dyDescent="0.2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  <c r="AG6734" s="90"/>
      <c r="AH6734" s="4"/>
      <c r="AI6734" s="4"/>
      <c r="AJ6734" s="90"/>
      <c r="AK6734" s="4"/>
      <c r="AL6734" s="4"/>
      <c r="AM6734" s="4"/>
      <c r="AN6734" s="4"/>
    </row>
    <row r="6735" spans="1:40" x14ac:dyDescent="0.2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  <c r="AG6735" s="90"/>
      <c r="AH6735" s="4"/>
      <c r="AI6735" s="4"/>
      <c r="AJ6735" s="90"/>
      <c r="AK6735" s="4"/>
      <c r="AL6735" s="4"/>
      <c r="AM6735" s="4"/>
      <c r="AN6735" s="4"/>
    </row>
    <row r="6736" spans="1:40" x14ac:dyDescent="0.2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  <c r="AG6736" s="90"/>
      <c r="AH6736" s="4"/>
      <c r="AI6736" s="4"/>
      <c r="AJ6736" s="90"/>
      <c r="AK6736" s="4"/>
      <c r="AL6736" s="4"/>
      <c r="AM6736" s="4"/>
      <c r="AN6736" s="4"/>
    </row>
    <row r="6737" spans="1:40" x14ac:dyDescent="0.2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  <c r="AG6737" s="90"/>
      <c r="AH6737" s="4"/>
      <c r="AI6737" s="4"/>
      <c r="AJ6737" s="90"/>
      <c r="AK6737" s="4"/>
      <c r="AL6737" s="4"/>
      <c r="AM6737" s="4"/>
      <c r="AN6737" s="4"/>
    </row>
    <row r="6738" spans="1:40" x14ac:dyDescent="0.2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  <c r="AG6738" s="90"/>
      <c r="AH6738" s="4"/>
      <c r="AI6738" s="4"/>
      <c r="AJ6738" s="90"/>
      <c r="AK6738" s="4"/>
      <c r="AL6738" s="4"/>
      <c r="AM6738" s="4"/>
      <c r="AN6738" s="4"/>
    </row>
    <row r="6739" spans="1:40" x14ac:dyDescent="0.2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  <c r="AG6739" s="90"/>
      <c r="AH6739" s="4"/>
      <c r="AI6739" s="4"/>
      <c r="AJ6739" s="90"/>
      <c r="AK6739" s="4"/>
      <c r="AL6739" s="4"/>
      <c r="AM6739" s="4"/>
      <c r="AN6739" s="4"/>
    </row>
    <row r="6740" spans="1:40" x14ac:dyDescent="0.2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  <c r="AG6740" s="90"/>
      <c r="AH6740" s="4"/>
      <c r="AI6740" s="4"/>
      <c r="AJ6740" s="90"/>
      <c r="AK6740" s="4"/>
      <c r="AL6740" s="4"/>
      <c r="AM6740" s="4"/>
      <c r="AN6740" s="4"/>
    </row>
    <row r="6741" spans="1:40" x14ac:dyDescent="0.2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  <c r="AG6741" s="90"/>
      <c r="AH6741" s="4"/>
      <c r="AI6741" s="4"/>
      <c r="AJ6741" s="90"/>
      <c r="AK6741" s="4"/>
      <c r="AL6741" s="4"/>
      <c r="AM6741" s="4"/>
      <c r="AN6741" s="4"/>
    </row>
    <row r="6742" spans="1:40" x14ac:dyDescent="0.2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  <c r="AG6742" s="90"/>
      <c r="AH6742" s="4"/>
      <c r="AI6742" s="4"/>
      <c r="AJ6742" s="90"/>
      <c r="AK6742" s="4"/>
      <c r="AL6742" s="4"/>
      <c r="AM6742" s="4"/>
      <c r="AN6742" s="4"/>
    </row>
    <row r="6743" spans="1:40" x14ac:dyDescent="0.2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  <c r="AG6743" s="90"/>
      <c r="AH6743" s="4"/>
      <c r="AI6743" s="4"/>
      <c r="AJ6743" s="90"/>
      <c r="AK6743" s="4"/>
      <c r="AL6743" s="4"/>
      <c r="AM6743" s="4"/>
      <c r="AN6743" s="4"/>
    </row>
    <row r="6744" spans="1:40" x14ac:dyDescent="0.2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  <c r="AG6744" s="90"/>
      <c r="AH6744" s="4"/>
      <c r="AI6744" s="4"/>
      <c r="AJ6744" s="90"/>
      <c r="AK6744" s="4"/>
      <c r="AL6744" s="4"/>
      <c r="AM6744" s="4"/>
      <c r="AN6744" s="4"/>
    </row>
    <row r="6745" spans="1:40" x14ac:dyDescent="0.2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  <c r="AG6745" s="90"/>
      <c r="AH6745" s="4"/>
      <c r="AI6745" s="4"/>
      <c r="AJ6745" s="90"/>
      <c r="AK6745" s="4"/>
      <c r="AL6745" s="4"/>
      <c r="AM6745" s="4"/>
      <c r="AN6745" s="4"/>
    </row>
    <row r="6746" spans="1:40" x14ac:dyDescent="0.2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  <c r="AG6746" s="90"/>
      <c r="AH6746" s="4"/>
      <c r="AI6746" s="4"/>
      <c r="AJ6746" s="90"/>
      <c r="AK6746" s="4"/>
      <c r="AL6746" s="4"/>
      <c r="AM6746" s="4"/>
      <c r="AN6746" s="4"/>
    </row>
    <row r="6747" spans="1:40" x14ac:dyDescent="0.2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  <c r="AG6747" s="90"/>
      <c r="AH6747" s="4"/>
      <c r="AI6747" s="4"/>
      <c r="AJ6747" s="90"/>
      <c r="AK6747" s="4"/>
      <c r="AL6747" s="4"/>
      <c r="AM6747" s="4"/>
      <c r="AN6747" s="4"/>
    </row>
    <row r="6748" spans="1:40" x14ac:dyDescent="0.2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  <c r="AG6748" s="90"/>
      <c r="AH6748" s="4"/>
      <c r="AI6748" s="4"/>
      <c r="AJ6748" s="90"/>
      <c r="AK6748" s="4"/>
      <c r="AL6748" s="4"/>
      <c r="AM6748" s="4"/>
      <c r="AN6748" s="4"/>
    </row>
    <row r="6749" spans="1:40" x14ac:dyDescent="0.2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  <c r="AG6749" s="90"/>
      <c r="AH6749" s="4"/>
      <c r="AI6749" s="4"/>
      <c r="AJ6749" s="90"/>
      <c r="AK6749" s="4"/>
      <c r="AL6749" s="4"/>
      <c r="AM6749" s="4"/>
      <c r="AN6749" s="4"/>
    </row>
    <row r="6750" spans="1:40" x14ac:dyDescent="0.2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  <c r="AG6750" s="90"/>
      <c r="AH6750" s="4"/>
      <c r="AI6750" s="4"/>
      <c r="AJ6750" s="90"/>
      <c r="AK6750" s="4"/>
      <c r="AL6750" s="4"/>
      <c r="AM6750" s="4"/>
      <c r="AN6750" s="4"/>
    </row>
    <row r="6751" spans="1:40" x14ac:dyDescent="0.2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  <c r="AG6751" s="90"/>
      <c r="AH6751" s="4"/>
      <c r="AI6751" s="4"/>
      <c r="AJ6751" s="90"/>
      <c r="AK6751" s="4"/>
      <c r="AL6751" s="4"/>
      <c r="AM6751" s="4"/>
      <c r="AN6751" s="4"/>
    </row>
    <row r="6752" spans="1:40" x14ac:dyDescent="0.2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  <c r="AG6752" s="90"/>
      <c r="AH6752" s="4"/>
      <c r="AI6752" s="4"/>
      <c r="AJ6752" s="90"/>
      <c r="AK6752" s="4"/>
      <c r="AL6752" s="4"/>
      <c r="AM6752" s="4"/>
      <c r="AN6752" s="4"/>
    </row>
    <row r="6753" spans="1:40" x14ac:dyDescent="0.2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  <c r="AG6753" s="90"/>
      <c r="AH6753" s="4"/>
      <c r="AI6753" s="4"/>
      <c r="AJ6753" s="90"/>
      <c r="AK6753" s="4"/>
      <c r="AL6753" s="4"/>
      <c r="AM6753" s="4"/>
      <c r="AN6753" s="4"/>
    </row>
    <row r="6754" spans="1:40" x14ac:dyDescent="0.2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  <c r="AG6754" s="90"/>
      <c r="AH6754" s="4"/>
      <c r="AI6754" s="4"/>
      <c r="AJ6754" s="90"/>
      <c r="AK6754" s="4"/>
      <c r="AL6754" s="4"/>
      <c r="AM6754" s="4"/>
      <c r="AN6754" s="4"/>
    </row>
    <row r="6755" spans="1:40" x14ac:dyDescent="0.2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  <c r="AG6755" s="90"/>
      <c r="AH6755" s="4"/>
      <c r="AI6755" s="4"/>
      <c r="AJ6755" s="90"/>
      <c r="AK6755" s="4"/>
      <c r="AL6755" s="4"/>
      <c r="AM6755" s="4"/>
      <c r="AN6755" s="4"/>
    </row>
    <row r="6756" spans="1:40" x14ac:dyDescent="0.2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  <c r="AG6756" s="90"/>
      <c r="AH6756" s="4"/>
      <c r="AI6756" s="4"/>
      <c r="AJ6756" s="90"/>
      <c r="AK6756" s="4"/>
      <c r="AL6756" s="4"/>
      <c r="AM6756" s="4"/>
      <c r="AN6756" s="4"/>
    </row>
    <row r="6757" spans="1:40" x14ac:dyDescent="0.2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  <c r="AG6757" s="90"/>
      <c r="AH6757" s="4"/>
      <c r="AI6757" s="4"/>
      <c r="AJ6757" s="90"/>
      <c r="AK6757" s="4"/>
      <c r="AL6757" s="4"/>
      <c r="AM6757" s="4"/>
      <c r="AN6757" s="4"/>
    </row>
    <row r="6758" spans="1:40" x14ac:dyDescent="0.2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  <c r="AG6758" s="90"/>
      <c r="AH6758" s="4"/>
      <c r="AI6758" s="4"/>
      <c r="AJ6758" s="90"/>
      <c r="AK6758" s="4"/>
      <c r="AL6758" s="4"/>
      <c r="AM6758" s="4"/>
      <c r="AN6758" s="4"/>
    </row>
    <row r="6759" spans="1:40" x14ac:dyDescent="0.2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  <c r="AG6759" s="90"/>
      <c r="AH6759" s="4"/>
      <c r="AI6759" s="4"/>
      <c r="AJ6759" s="90"/>
      <c r="AK6759" s="4"/>
      <c r="AL6759" s="4"/>
      <c r="AM6759" s="4"/>
      <c r="AN6759" s="4"/>
    </row>
    <row r="6760" spans="1:40" x14ac:dyDescent="0.2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  <c r="AG6760" s="90"/>
      <c r="AH6760" s="4"/>
      <c r="AI6760" s="4"/>
      <c r="AJ6760" s="90"/>
      <c r="AK6760" s="4"/>
      <c r="AL6760" s="4"/>
      <c r="AM6760" s="4"/>
      <c r="AN6760" s="4"/>
    </row>
    <row r="6761" spans="1:40" x14ac:dyDescent="0.2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  <c r="AG6761" s="90"/>
      <c r="AH6761" s="4"/>
      <c r="AI6761" s="4"/>
      <c r="AJ6761" s="90"/>
      <c r="AK6761" s="4"/>
      <c r="AL6761" s="4"/>
      <c r="AM6761" s="4"/>
      <c r="AN6761" s="4"/>
    </row>
    <row r="6762" spans="1:40" x14ac:dyDescent="0.2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  <c r="AG6762" s="90"/>
      <c r="AH6762" s="4"/>
      <c r="AI6762" s="4"/>
      <c r="AJ6762" s="90"/>
      <c r="AK6762" s="4"/>
      <c r="AL6762" s="4"/>
      <c r="AM6762" s="4"/>
      <c r="AN6762" s="4"/>
    </row>
    <row r="6763" spans="1:40" x14ac:dyDescent="0.2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  <c r="AG6763" s="90"/>
      <c r="AH6763" s="4"/>
      <c r="AI6763" s="4"/>
      <c r="AJ6763" s="90"/>
      <c r="AK6763" s="4"/>
      <c r="AL6763" s="4"/>
      <c r="AM6763" s="4"/>
      <c r="AN6763" s="4"/>
    </row>
    <row r="6764" spans="1:40" x14ac:dyDescent="0.2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  <c r="AG6764" s="90"/>
      <c r="AH6764" s="4"/>
      <c r="AI6764" s="4"/>
      <c r="AJ6764" s="90"/>
      <c r="AK6764" s="4"/>
      <c r="AL6764" s="4"/>
      <c r="AM6764" s="4"/>
      <c r="AN6764" s="4"/>
    </row>
    <row r="6765" spans="1:40" x14ac:dyDescent="0.2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  <c r="AG6765" s="90"/>
      <c r="AH6765" s="4"/>
      <c r="AI6765" s="4"/>
      <c r="AJ6765" s="90"/>
      <c r="AK6765" s="4"/>
      <c r="AL6765" s="4"/>
      <c r="AM6765" s="4"/>
      <c r="AN6765" s="4"/>
    </row>
    <row r="6766" spans="1:40" x14ac:dyDescent="0.2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  <c r="AG6766" s="90"/>
      <c r="AH6766" s="4"/>
      <c r="AI6766" s="4"/>
      <c r="AJ6766" s="90"/>
      <c r="AK6766" s="4"/>
      <c r="AL6766" s="4"/>
      <c r="AM6766" s="4"/>
      <c r="AN6766" s="4"/>
    </row>
    <row r="6767" spans="1:40" x14ac:dyDescent="0.2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  <c r="AG6767" s="90"/>
      <c r="AH6767" s="4"/>
      <c r="AI6767" s="4"/>
      <c r="AJ6767" s="90"/>
      <c r="AK6767" s="4"/>
      <c r="AL6767" s="4"/>
      <c r="AM6767" s="4"/>
      <c r="AN6767" s="4"/>
    </row>
    <row r="6768" spans="1:40" x14ac:dyDescent="0.2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  <c r="AG6768" s="90"/>
      <c r="AH6768" s="4"/>
      <c r="AI6768" s="4"/>
      <c r="AJ6768" s="90"/>
      <c r="AK6768" s="4"/>
      <c r="AL6768" s="4"/>
      <c r="AM6768" s="4"/>
      <c r="AN6768" s="4"/>
    </row>
    <row r="6769" spans="1:40" x14ac:dyDescent="0.2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  <c r="AG6769" s="90"/>
      <c r="AH6769" s="4"/>
      <c r="AI6769" s="4"/>
      <c r="AJ6769" s="90"/>
      <c r="AK6769" s="4"/>
      <c r="AL6769" s="4"/>
      <c r="AM6769" s="4"/>
      <c r="AN6769" s="4"/>
    </row>
    <row r="6770" spans="1:40" x14ac:dyDescent="0.2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  <c r="AG6770" s="90"/>
      <c r="AH6770" s="4"/>
      <c r="AI6770" s="4"/>
      <c r="AJ6770" s="90"/>
      <c r="AK6770" s="4"/>
      <c r="AL6770" s="4"/>
      <c r="AM6770" s="4"/>
      <c r="AN6770" s="4"/>
    </row>
    <row r="6771" spans="1:40" x14ac:dyDescent="0.2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  <c r="AG6771" s="90"/>
      <c r="AH6771" s="4"/>
      <c r="AI6771" s="4"/>
      <c r="AJ6771" s="90"/>
      <c r="AK6771" s="4"/>
      <c r="AL6771" s="4"/>
      <c r="AM6771" s="4"/>
      <c r="AN6771" s="4"/>
    </row>
    <row r="6772" spans="1:40" x14ac:dyDescent="0.2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  <c r="AG6772" s="90"/>
      <c r="AH6772" s="4"/>
      <c r="AI6772" s="4"/>
      <c r="AJ6772" s="90"/>
      <c r="AK6772" s="4"/>
      <c r="AL6772" s="4"/>
      <c r="AM6772" s="4"/>
      <c r="AN6772" s="4"/>
    </row>
    <row r="6773" spans="1:40" x14ac:dyDescent="0.2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  <c r="AG6773" s="90"/>
      <c r="AH6773" s="4"/>
      <c r="AI6773" s="4"/>
      <c r="AJ6773" s="90"/>
      <c r="AK6773" s="4"/>
      <c r="AL6773" s="4"/>
      <c r="AM6773" s="4"/>
      <c r="AN6773" s="4"/>
    </row>
    <row r="6774" spans="1:40" x14ac:dyDescent="0.2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  <c r="AG6774" s="90"/>
      <c r="AH6774" s="4"/>
      <c r="AI6774" s="4"/>
      <c r="AJ6774" s="90"/>
      <c r="AK6774" s="4"/>
      <c r="AL6774" s="4"/>
      <c r="AM6774" s="4"/>
      <c r="AN6774" s="4"/>
    </row>
    <row r="6775" spans="1:40" x14ac:dyDescent="0.2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  <c r="AG6775" s="90"/>
      <c r="AH6775" s="4"/>
      <c r="AI6775" s="4"/>
      <c r="AJ6775" s="90"/>
      <c r="AK6775" s="4"/>
      <c r="AL6775" s="4"/>
      <c r="AM6775" s="4"/>
      <c r="AN6775" s="4"/>
    </row>
    <row r="6776" spans="1:40" x14ac:dyDescent="0.2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  <c r="AG6776" s="90"/>
      <c r="AH6776" s="4"/>
      <c r="AI6776" s="4"/>
      <c r="AJ6776" s="90"/>
      <c r="AK6776" s="4"/>
      <c r="AL6776" s="4"/>
      <c r="AM6776" s="4"/>
      <c r="AN6776" s="4"/>
    </row>
    <row r="6777" spans="1:40" x14ac:dyDescent="0.2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  <c r="AG6777" s="90"/>
      <c r="AH6777" s="4"/>
      <c r="AI6777" s="4"/>
      <c r="AJ6777" s="90"/>
      <c r="AK6777" s="4"/>
      <c r="AL6777" s="4"/>
      <c r="AM6777" s="4"/>
      <c r="AN6777" s="4"/>
    </row>
    <row r="6778" spans="1:40" x14ac:dyDescent="0.2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  <c r="AG6778" s="90"/>
      <c r="AH6778" s="4"/>
      <c r="AI6778" s="4"/>
      <c r="AJ6778" s="90"/>
      <c r="AK6778" s="4"/>
      <c r="AL6778" s="4"/>
      <c r="AM6778" s="4"/>
      <c r="AN6778" s="4"/>
    </row>
    <row r="6779" spans="1:40" x14ac:dyDescent="0.2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  <c r="AG6779" s="90"/>
      <c r="AH6779" s="4"/>
      <c r="AI6779" s="4"/>
      <c r="AJ6779" s="90"/>
      <c r="AK6779" s="4"/>
      <c r="AL6779" s="4"/>
      <c r="AM6779" s="4"/>
      <c r="AN6779" s="4"/>
    </row>
    <row r="6780" spans="1:40" x14ac:dyDescent="0.2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  <c r="AG6780" s="90"/>
      <c r="AH6780" s="4"/>
      <c r="AI6780" s="4"/>
      <c r="AJ6780" s="90"/>
      <c r="AK6780" s="4"/>
      <c r="AL6780" s="4"/>
      <c r="AM6780" s="4"/>
      <c r="AN6780" s="4"/>
    </row>
    <row r="6781" spans="1:40" x14ac:dyDescent="0.2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  <c r="AG6781" s="90"/>
      <c r="AH6781" s="4"/>
      <c r="AI6781" s="4"/>
      <c r="AJ6781" s="90"/>
      <c r="AK6781" s="4"/>
      <c r="AL6781" s="4"/>
      <c r="AM6781" s="4"/>
      <c r="AN6781" s="4"/>
    </row>
    <row r="6782" spans="1:40" x14ac:dyDescent="0.2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  <c r="AG6782" s="90"/>
      <c r="AH6782" s="4"/>
      <c r="AI6782" s="4"/>
      <c r="AJ6782" s="90"/>
      <c r="AK6782" s="4"/>
      <c r="AL6782" s="4"/>
      <c r="AM6782" s="4"/>
      <c r="AN6782" s="4"/>
    </row>
    <row r="6783" spans="1:40" x14ac:dyDescent="0.2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  <c r="AG6783" s="90"/>
      <c r="AH6783" s="4"/>
      <c r="AI6783" s="4"/>
      <c r="AJ6783" s="90"/>
      <c r="AK6783" s="4"/>
      <c r="AL6783" s="4"/>
      <c r="AM6783" s="4"/>
      <c r="AN6783" s="4"/>
    </row>
    <row r="6784" spans="1:40" x14ac:dyDescent="0.2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  <c r="AG6784" s="90"/>
      <c r="AH6784" s="4"/>
      <c r="AI6784" s="4"/>
      <c r="AJ6784" s="90"/>
      <c r="AK6784" s="4"/>
      <c r="AL6784" s="4"/>
      <c r="AM6784" s="4"/>
      <c r="AN6784" s="4"/>
    </row>
    <row r="6785" spans="1:40" x14ac:dyDescent="0.2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  <c r="AG6785" s="90"/>
      <c r="AH6785" s="4"/>
      <c r="AI6785" s="4"/>
      <c r="AJ6785" s="90"/>
      <c r="AK6785" s="4"/>
      <c r="AL6785" s="4"/>
      <c r="AM6785" s="4"/>
      <c r="AN6785" s="4"/>
    </row>
    <row r="6786" spans="1:40" x14ac:dyDescent="0.2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  <c r="AG6786" s="90"/>
      <c r="AH6786" s="4"/>
      <c r="AI6786" s="4"/>
      <c r="AJ6786" s="90"/>
      <c r="AK6786" s="4"/>
      <c r="AL6786" s="4"/>
      <c r="AM6786" s="4"/>
      <c r="AN6786" s="4"/>
    </row>
    <row r="6787" spans="1:40" x14ac:dyDescent="0.2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  <c r="AG6787" s="90"/>
      <c r="AH6787" s="4"/>
      <c r="AI6787" s="4"/>
      <c r="AJ6787" s="90"/>
      <c r="AK6787" s="4"/>
      <c r="AL6787" s="4"/>
      <c r="AM6787" s="4"/>
      <c r="AN6787" s="4"/>
    </row>
    <row r="6788" spans="1:40" x14ac:dyDescent="0.2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  <c r="AG6788" s="90"/>
      <c r="AH6788" s="4"/>
      <c r="AI6788" s="4"/>
      <c r="AJ6788" s="90"/>
      <c r="AK6788" s="4"/>
      <c r="AL6788" s="4"/>
      <c r="AM6788" s="4"/>
      <c r="AN6788" s="4"/>
    </row>
    <row r="6789" spans="1:40" x14ac:dyDescent="0.2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  <c r="AG6789" s="90"/>
      <c r="AH6789" s="4"/>
      <c r="AI6789" s="4"/>
      <c r="AJ6789" s="90"/>
      <c r="AK6789" s="4"/>
      <c r="AL6789" s="4"/>
      <c r="AM6789" s="4"/>
      <c r="AN6789" s="4"/>
    </row>
    <row r="6790" spans="1:40" x14ac:dyDescent="0.2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  <c r="AG6790" s="90"/>
      <c r="AH6790" s="4"/>
      <c r="AI6790" s="4"/>
      <c r="AJ6790" s="90"/>
      <c r="AK6790" s="4"/>
      <c r="AL6790" s="4"/>
      <c r="AM6790" s="4"/>
      <c r="AN6790" s="4"/>
    </row>
    <row r="6791" spans="1:40" x14ac:dyDescent="0.2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  <c r="AG6791" s="90"/>
      <c r="AH6791" s="4"/>
      <c r="AI6791" s="4"/>
      <c r="AJ6791" s="90"/>
      <c r="AK6791" s="4"/>
      <c r="AL6791" s="4"/>
      <c r="AM6791" s="4"/>
      <c r="AN6791" s="4"/>
    </row>
    <row r="6792" spans="1:40" x14ac:dyDescent="0.2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  <c r="AG6792" s="90"/>
      <c r="AH6792" s="4"/>
      <c r="AI6792" s="4"/>
      <c r="AJ6792" s="90"/>
      <c r="AK6792" s="4"/>
      <c r="AL6792" s="4"/>
      <c r="AM6792" s="4"/>
      <c r="AN6792" s="4"/>
    </row>
    <row r="6793" spans="1:40" x14ac:dyDescent="0.2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  <c r="AG6793" s="90"/>
      <c r="AH6793" s="4"/>
      <c r="AI6793" s="4"/>
      <c r="AJ6793" s="90"/>
      <c r="AK6793" s="4"/>
      <c r="AL6793" s="4"/>
      <c r="AM6793" s="4"/>
      <c r="AN6793" s="4"/>
    </row>
    <row r="6794" spans="1:40" x14ac:dyDescent="0.2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  <c r="AG6794" s="90"/>
      <c r="AH6794" s="4"/>
      <c r="AI6794" s="4"/>
      <c r="AJ6794" s="90"/>
      <c r="AK6794" s="4"/>
      <c r="AL6794" s="4"/>
      <c r="AM6794" s="4"/>
      <c r="AN6794" s="4"/>
    </row>
    <row r="6795" spans="1:40" x14ac:dyDescent="0.2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  <c r="AG6795" s="90"/>
      <c r="AH6795" s="4"/>
      <c r="AI6795" s="4"/>
      <c r="AJ6795" s="90"/>
      <c r="AK6795" s="4"/>
      <c r="AL6795" s="4"/>
      <c r="AM6795" s="4"/>
      <c r="AN6795" s="4"/>
    </row>
    <row r="6796" spans="1:40" x14ac:dyDescent="0.2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  <c r="AG6796" s="90"/>
      <c r="AH6796" s="4"/>
      <c r="AI6796" s="4"/>
      <c r="AJ6796" s="90"/>
      <c r="AK6796" s="4"/>
      <c r="AL6796" s="4"/>
      <c r="AM6796" s="4"/>
      <c r="AN6796" s="4"/>
    </row>
    <row r="6797" spans="1:40" x14ac:dyDescent="0.2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  <c r="AG6797" s="90"/>
      <c r="AH6797" s="4"/>
      <c r="AI6797" s="4"/>
      <c r="AJ6797" s="90"/>
      <c r="AK6797" s="4"/>
      <c r="AL6797" s="4"/>
      <c r="AM6797" s="4"/>
      <c r="AN6797" s="4"/>
    </row>
    <row r="6798" spans="1:40" x14ac:dyDescent="0.2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  <c r="AG6798" s="90"/>
      <c r="AH6798" s="4"/>
      <c r="AI6798" s="4"/>
      <c r="AJ6798" s="90"/>
      <c r="AK6798" s="4"/>
      <c r="AL6798" s="4"/>
      <c r="AM6798" s="4"/>
      <c r="AN6798" s="4"/>
    </row>
    <row r="6799" spans="1:40" x14ac:dyDescent="0.2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  <c r="AG6799" s="90"/>
      <c r="AH6799" s="4"/>
      <c r="AI6799" s="4"/>
      <c r="AJ6799" s="90"/>
      <c r="AK6799" s="4"/>
      <c r="AL6799" s="4"/>
      <c r="AM6799" s="4"/>
      <c r="AN6799" s="4"/>
    </row>
    <row r="6800" spans="1:40" x14ac:dyDescent="0.2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  <c r="AG6800" s="90"/>
      <c r="AH6800" s="4"/>
      <c r="AI6800" s="4"/>
      <c r="AJ6800" s="90"/>
      <c r="AK6800" s="4"/>
      <c r="AL6800" s="4"/>
      <c r="AM6800" s="4"/>
      <c r="AN6800" s="4"/>
    </row>
    <row r="6801" spans="1:40" x14ac:dyDescent="0.2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  <c r="AG6801" s="90"/>
      <c r="AH6801" s="4"/>
      <c r="AI6801" s="4"/>
      <c r="AJ6801" s="90"/>
      <c r="AK6801" s="4"/>
      <c r="AL6801" s="4"/>
      <c r="AM6801" s="4"/>
      <c r="AN6801" s="4"/>
    </row>
    <row r="6802" spans="1:40" x14ac:dyDescent="0.2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  <c r="AG6802" s="90"/>
      <c r="AH6802" s="4"/>
      <c r="AI6802" s="4"/>
      <c r="AJ6802" s="90"/>
      <c r="AK6802" s="4"/>
      <c r="AL6802" s="4"/>
      <c r="AM6802" s="4"/>
      <c r="AN6802" s="4"/>
    </row>
    <row r="6803" spans="1:40" x14ac:dyDescent="0.2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  <c r="AG6803" s="90"/>
      <c r="AH6803" s="4"/>
      <c r="AI6803" s="4"/>
      <c r="AJ6803" s="90"/>
      <c r="AK6803" s="4"/>
      <c r="AL6803" s="4"/>
      <c r="AM6803" s="4"/>
      <c r="AN6803" s="4"/>
    </row>
    <row r="6804" spans="1:40" x14ac:dyDescent="0.2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  <c r="AG6804" s="90"/>
      <c r="AH6804" s="4"/>
      <c r="AI6804" s="4"/>
      <c r="AJ6804" s="90"/>
      <c r="AK6804" s="4"/>
      <c r="AL6804" s="4"/>
      <c r="AM6804" s="4"/>
      <c r="AN6804" s="4"/>
    </row>
    <row r="6805" spans="1:40" x14ac:dyDescent="0.2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  <c r="AG6805" s="90"/>
      <c r="AH6805" s="4"/>
      <c r="AI6805" s="4"/>
      <c r="AJ6805" s="90"/>
      <c r="AK6805" s="4"/>
      <c r="AL6805" s="4"/>
      <c r="AM6805" s="4"/>
      <c r="AN6805" s="4"/>
    </row>
    <row r="6806" spans="1:40" x14ac:dyDescent="0.2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  <c r="AG6806" s="90"/>
      <c r="AH6806" s="4"/>
      <c r="AI6806" s="4"/>
      <c r="AJ6806" s="90"/>
      <c r="AK6806" s="4"/>
      <c r="AL6806" s="4"/>
      <c r="AM6806" s="4"/>
      <c r="AN6806" s="4"/>
    </row>
    <row r="6807" spans="1:40" x14ac:dyDescent="0.2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  <c r="AG6807" s="90"/>
      <c r="AH6807" s="4"/>
      <c r="AI6807" s="4"/>
      <c r="AJ6807" s="90"/>
      <c r="AK6807" s="4"/>
      <c r="AL6807" s="4"/>
      <c r="AM6807" s="4"/>
      <c r="AN6807" s="4"/>
    </row>
    <row r="6808" spans="1:40" x14ac:dyDescent="0.2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  <c r="AG6808" s="90"/>
      <c r="AH6808" s="4"/>
      <c r="AI6808" s="4"/>
      <c r="AJ6808" s="90"/>
      <c r="AK6808" s="4"/>
      <c r="AL6808" s="4"/>
      <c r="AM6808" s="4"/>
      <c r="AN6808" s="4"/>
    </row>
    <row r="6809" spans="1:40" x14ac:dyDescent="0.2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  <c r="AG6809" s="90"/>
      <c r="AH6809" s="4"/>
      <c r="AI6809" s="4"/>
      <c r="AJ6809" s="90"/>
      <c r="AK6809" s="4"/>
      <c r="AL6809" s="4"/>
      <c r="AM6809" s="4"/>
      <c r="AN6809" s="4"/>
    </row>
    <row r="6810" spans="1:40" x14ac:dyDescent="0.2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  <c r="AG6810" s="90"/>
      <c r="AH6810" s="4"/>
      <c r="AI6810" s="4"/>
      <c r="AJ6810" s="90"/>
      <c r="AK6810" s="4"/>
      <c r="AL6810" s="4"/>
      <c r="AM6810" s="4"/>
      <c r="AN6810" s="4"/>
    </row>
    <row r="6811" spans="1:40" x14ac:dyDescent="0.2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  <c r="AG6811" s="90"/>
      <c r="AH6811" s="4"/>
      <c r="AI6811" s="4"/>
      <c r="AJ6811" s="90"/>
      <c r="AK6811" s="4"/>
      <c r="AL6811" s="4"/>
      <c r="AM6811" s="4"/>
      <c r="AN6811" s="4"/>
    </row>
    <row r="6812" spans="1:40" x14ac:dyDescent="0.2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  <c r="AG6812" s="90"/>
      <c r="AH6812" s="4"/>
      <c r="AI6812" s="4"/>
      <c r="AJ6812" s="90"/>
      <c r="AK6812" s="4"/>
      <c r="AL6812" s="4"/>
      <c r="AM6812" s="4"/>
      <c r="AN6812" s="4"/>
    </row>
    <row r="6813" spans="1:40" x14ac:dyDescent="0.2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  <c r="AG6813" s="90"/>
      <c r="AH6813" s="4"/>
      <c r="AI6813" s="4"/>
      <c r="AJ6813" s="90"/>
      <c r="AK6813" s="4"/>
      <c r="AL6813" s="4"/>
      <c r="AM6813" s="4"/>
      <c r="AN6813" s="4"/>
    </row>
    <row r="6814" spans="1:40" x14ac:dyDescent="0.2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  <c r="AG6814" s="90"/>
      <c r="AH6814" s="4"/>
      <c r="AI6814" s="4"/>
      <c r="AJ6814" s="90"/>
      <c r="AK6814" s="4"/>
      <c r="AL6814" s="4"/>
      <c r="AM6814" s="4"/>
      <c r="AN6814" s="4"/>
    </row>
    <row r="6815" spans="1:40" x14ac:dyDescent="0.2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  <c r="AG6815" s="90"/>
      <c r="AH6815" s="4"/>
      <c r="AI6815" s="4"/>
      <c r="AJ6815" s="90"/>
      <c r="AK6815" s="4"/>
      <c r="AL6815" s="4"/>
      <c r="AM6815" s="4"/>
      <c r="AN6815" s="4"/>
    </row>
    <row r="6816" spans="1:40" x14ac:dyDescent="0.2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  <c r="AG6816" s="90"/>
      <c r="AH6816" s="4"/>
      <c r="AI6816" s="4"/>
      <c r="AJ6816" s="90"/>
      <c r="AK6816" s="4"/>
      <c r="AL6816" s="4"/>
      <c r="AM6816" s="4"/>
      <c r="AN6816" s="4"/>
    </row>
    <row r="6817" spans="1:40" x14ac:dyDescent="0.2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  <c r="AG6817" s="90"/>
      <c r="AH6817" s="4"/>
      <c r="AI6817" s="4"/>
      <c r="AJ6817" s="90"/>
      <c r="AK6817" s="4"/>
      <c r="AL6817" s="4"/>
      <c r="AM6817" s="4"/>
      <c r="AN6817" s="4"/>
    </row>
    <row r="6818" spans="1:40" x14ac:dyDescent="0.2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  <c r="AG6818" s="90"/>
      <c r="AH6818" s="4"/>
      <c r="AI6818" s="4"/>
      <c r="AJ6818" s="90"/>
      <c r="AK6818" s="4"/>
      <c r="AL6818" s="4"/>
      <c r="AM6818" s="4"/>
      <c r="AN6818" s="4"/>
    </row>
    <row r="6819" spans="1:40" x14ac:dyDescent="0.2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  <c r="AG6819" s="90"/>
      <c r="AH6819" s="4"/>
      <c r="AI6819" s="4"/>
      <c r="AJ6819" s="90"/>
      <c r="AK6819" s="4"/>
      <c r="AL6819" s="4"/>
      <c r="AM6819" s="4"/>
      <c r="AN6819" s="4"/>
    </row>
    <row r="6820" spans="1:40" x14ac:dyDescent="0.2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  <c r="AG6820" s="90"/>
      <c r="AH6820" s="4"/>
      <c r="AI6820" s="4"/>
      <c r="AJ6820" s="90"/>
      <c r="AK6820" s="4"/>
      <c r="AL6820" s="4"/>
      <c r="AM6820" s="4"/>
      <c r="AN6820" s="4"/>
    </row>
    <row r="6821" spans="1:40" x14ac:dyDescent="0.2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  <c r="AG6821" s="90"/>
      <c r="AH6821" s="4"/>
      <c r="AI6821" s="4"/>
      <c r="AJ6821" s="90"/>
      <c r="AK6821" s="4"/>
      <c r="AL6821" s="4"/>
      <c r="AM6821" s="4"/>
      <c r="AN6821" s="4"/>
    </row>
    <row r="6822" spans="1:40" x14ac:dyDescent="0.2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  <c r="AG6822" s="90"/>
      <c r="AH6822" s="4"/>
      <c r="AI6822" s="4"/>
      <c r="AJ6822" s="90"/>
      <c r="AK6822" s="4"/>
      <c r="AL6822" s="4"/>
      <c r="AM6822" s="4"/>
      <c r="AN6822" s="4"/>
    </row>
    <row r="6823" spans="1:40" x14ac:dyDescent="0.2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  <c r="AG6823" s="90"/>
      <c r="AH6823" s="4"/>
      <c r="AI6823" s="4"/>
      <c r="AJ6823" s="90"/>
      <c r="AK6823" s="4"/>
      <c r="AL6823" s="4"/>
      <c r="AM6823" s="4"/>
      <c r="AN6823" s="4"/>
    </row>
    <row r="6824" spans="1:40" x14ac:dyDescent="0.2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  <c r="AG6824" s="90"/>
      <c r="AH6824" s="4"/>
      <c r="AI6824" s="4"/>
      <c r="AJ6824" s="90"/>
      <c r="AK6824" s="4"/>
      <c r="AL6824" s="4"/>
      <c r="AM6824" s="4"/>
      <c r="AN6824" s="4"/>
    </row>
    <row r="6825" spans="1:40" x14ac:dyDescent="0.2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  <c r="AG6825" s="90"/>
      <c r="AH6825" s="4"/>
      <c r="AI6825" s="4"/>
      <c r="AJ6825" s="90"/>
      <c r="AK6825" s="4"/>
      <c r="AL6825" s="4"/>
      <c r="AM6825" s="4"/>
      <c r="AN6825" s="4"/>
    </row>
    <row r="6826" spans="1:40" x14ac:dyDescent="0.2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  <c r="AG6826" s="90"/>
      <c r="AH6826" s="4"/>
      <c r="AI6826" s="4"/>
      <c r="AJ6826" s="90"/>
      <c r="AK6826" s="4"/>
      <c r="AL6826" s="4"/>
      <c r="AM6826" s="4"/>
      <c r="AN6826" s="4"/>
    </row>
    <row r="6827" spans="1:40" x14ac:dyDescent="0.2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  <c r="AG6827" s="90"/>
      <c r="AH6827" s="4"/>
      <c r="AI6827" s="4"/>
      <c r="AJ6827" s="90"/>
      <c r="AK6827" s="4"/>
      <c r="AL6827" s="4"/>
      <c r="AM6827" s="4"/>
      <c r="AN6827" s="4"/>
    </row>
    <row r="6828" spans="1:40" x14ac:dyDescent="0.2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  <c r="AG6828" s="90"/>
      <c r="AH6828" s="4"/>
      <c r="AI6828" s="4"/>
      <c r="AJ6828" s="90"/>
      <c r="AK6828" s="4"/>
      <c r="AL6828" s="4"/>
      <c r="AM6828" s="4"/>
      <c r="AN6828" s="4"/>
    </row>
    <row r="6829" spans="1:40" x14ac:dyDescent="0.2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  <c r="AG6829" s="90"/>
      <c r="AH6829" s="4"/>
      <c r="AI6829" s="4"/>
      <c r="AJ6829" s="90"/>
      <c r="AK6829" s="4"/>
      <c r="AL6829" s="4"/>
      <c r="AM6829" s="4"/>
      <c r="AN6829" s="4"/>
    </row>
    <row r="6830" spans="1:40" x14ac:dyDescent="0.2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  <c r="AG6830" s="90"/>
      <c r="AH6830" s="4"/>
      <c r="AI6830" s="4"/>
      <c r="AJ6830" s="90"/>
      <c r="AK6830" s="4"/>
      <c r="AL6830" s="4"/>
      <c r="AM6830" s="4"/>
      <c r="AN6830" s="4"/>
    </row>
    <row r="6831" spans="1:40" x14ac:dyDescent="0.2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  <c r="AG6831" s="90"/>
      <c r="AH6831" s="4"/>
      <c r="AI6831" s="4"/>
      <c r="AJ6831" s="90"/>
      <c r="AK6831" s="4"/>
      <c r="AL6831" s="4"/>
      <c r="AM6831" s="4"/>
      <c r="AN6831" s="4"/>
    </row>
    <row r="6832" spans="1:40" x14ac:dyDescent="0.2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  <c r="AG6832" s="90"/>
      <c r="AH6832" s="4"/>
      <c r="AI6832" s="4"/>
      <c r="AJ6832" s="90"/>
      <c r="AK6832" s="4"/>
      <c r="AL6832" s="4"/>
      <c r="AM6832" s="4"/>
      <c r="AN6832" s="4"/>
    </row>
    <row r="6833" spans="1:40" x14ac:dyDescent="0.2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  <c r="AG6833" s="90"/>
      <c r="AH6833" s="4"/>
      <c r="AI6833" s="4"/>
      <c r="AJ6833" s="90"/>
      <c r="AK6833" s="4"/>
      <c r="AL6833" s="4"/>
      <c r="AM6833" s="4"/>
      <c r="AN6833" s="4"/>
    </row>
    <row r="6834" spans="1:40" x14ac:dyDescent="0.2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  <c r="AG6834" s="90"/>
      <c r="AH6834" s="4"/>
      <c r="AI6834" s="4"/>
      <c r="AJ6834" s="90"/>
      <c r="AK6834" s="4"/>
      <c r="AL6834" s="4"/>
      <c r="AM6834" s="4"/>
      <c r="AN6834" s="4"/>
    </row>
    <row r="6835" spans="1:40" x14ac:dyDescent="0.2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  <c r="AG6835" s="90"/>
      <c r="AH6835" s="4"/>
      <c r="AI6835" s="4"/>
      <c r="AJ6835" s="90"/>
      <c r="AK6835" s="4"/>
      <c r="AL6835" s="4"/>
      <c r="AM6835" s="4"/>
      <c r="AN6835" s="4"/>
    </row>
    <row r="6836" spans="1:40" x14ac:dyDescent="0.2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  <c r="AG6836" s="90"/>
      <c r="AH6836" s="4"/>
      <c r="AI6836" s="4"/>
      <c r="AJ6836" s="90"/>
      <c r="AK6836" s="4"/>
      <c r="AL6836" s="4"/>
      <c r="AM6836" s="4"/>
      <c r="AN6836" s="4"/>
    </row>
    <row r="6837" spans="1:40" x14ac:dyDescent="0.2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  <c r="AG6837" s="90"/>
      <c r="AH6837" s="4"/>
      <c r="AI6837" s="4"/>
      <c r="AJ6837" s="90"/>
      <c r="AK6837" s="4"/>
      <c r="AL6837" s="4"/>
      <c r="AM6837" s="4"/>
      <c r="AN6837" s="4"/>
    </row>
    <row r="6838" spans="1:40" x14ac:dyDescent="0.2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  <c r="AG6838" s="90"/>
      <c r="AH6838" s="4"/>
      <c r="AI6838" s="4"/>
      <c r="AJ6838" s="90"/>
      <c r="AK6838" s="4"/>
      <c r="AL6838" s="4"/>
      <c r="AM6838" s="4"/>
      <c r="AN6838" s="4"/>
    </row>
    <row r="6839" spans="1:40" x14ac:dyDescent="0.2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  <c r="AG6839" s="90"/>
      <c r="AH6839" s="4"/>
      <c r="AI6839" s="4"/>
      <c r="AJ6839" s="90"/>
      <c r="AK6839" s="4"/>
      <c r="AL6839" s="4"/>
      <c r="AM6839" s="4"/>
      <c r="AN6839" s="4"/>
    </row>
    <row r="6840" spans="1:40" x14ac:dyDescent="0.2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  <c r="AG6840" s="90"/>
      <c r="AH6840" s="4"/>
      <c r="AI6840" s="4"/>
      <c r="AJ6840" s="90"/>
      <c r="AK6840" s="4"/>
      <c r="AL6840" s="4"/>
      <c r="AM6840" s="4"/>
      <c r="AN6840" s="4"/>
    </row>
    <row r="6841" spans="1:40" x14ac:dyDescent="0.2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  <c r="AG6841" s="90"/>
      <c r="AH6841" s="4"/>
      <c r="AI6841" s="4"/>
      <c r="AJ6841" s="90"/>
      <c r="AK6841" s="4"/>
      <c r="AL6841" s="4"/>
      <c r="AM6841" s="4"/>
      <c r="AN6841" s="4"/>
    </row>
    <row r="6842" spans="1:40" x14ac:dyDescent="0.2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  <c r="AG6842" s="90"/>
      <c r="AH6842" s="4"/>
      <c r="AI6842" s="4"/>
      <c r="AJ6842" s="90"/>
      <c r="AK6842" s="4"/>
      <c r="AL6842" s="4"/>
      <c r="AM6842" s="4"/>
      <c r="AN6842" s="4"/>
    </row>
    <row r="6843" spans="1:40" x14ac:dyDescent="0.2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  <c r="AG6843" s="90"/>
      <c r="AH6843" s="4"/>
      <c r="AI6843" s="4"/>
      <c r="AJ6843" s="90"/>
      <c r="AK6843" s="4"/>
      <c r="AL6843" s="4"/>
      <c r="AM6843" s="4"/>
      <c r="AN6843" s="4"/>
    </row>
    <row r="6844" spans="1:40" x14ac:dyDescent="0.2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  <c r="AG6844" s="90"/>
      <c r="AH6844" s="4"/>
      <c r="AI6844" s="4"/>
      <c r="AJ6844" s="90"/>
      <c r="AK6844" s="4"/>
      <c r="AL6844" s="4"/>
      <c r="AM6844" s="4"/>
      <c r="AN6844" s="4"/>
    </row>
    <row r="6845" spans="1:40" x14ac:dyDescent="0.2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  <c r="AG6845" s="90"/>
      <c r="AH6845" s="4"/>
      <c r="AI6845" s="4"/>
      <c r="AJ6845" s="90"/>
      <c r="AK6845" s="4"/>
      <c r="AL6845" s="4"/>
      <c r="AM6845" s="4"/>
      <c r="AN6845" s="4"/>
    </row>
    <row r="6846" spans="1:40" x14ac:dyDescent="0.2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  <c r="AG6846" s="90"/>
      <c r="AH6846" s="4"/>
      <c r="AI6846" s="4"/>
      <c r="AJ6846" s="90"/>
      <c r="AK6846" s="4"/>
      <c r="AL6846" s="4"/>
      <c r="AM6846" s="4"/>
      <c r="AN6846" s="4"/>
    </row>
    <row r="6847" spans="1:40" x14ac:dyDescent="0.2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  <c r="AG6847" s="90"/>
      <c r="AH6847" s="4"/>
      <c r="AI6847" s="4"/>
      <c r="AJ6847" s="90"/>
      <c r="AK6847" s="4"/>
      <c r="AL6847" s="4"/>
      <c r="AM6847" s="4"/>
      <c r="AN6847" s="4"/>
    </row>
    <row r="6848" spans="1:40" x14ac:dyDescent="0.2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  <c r="AG6848" s="90"/>
      <c r="AH6848" s="4"/>
      <c r="AI6848" s="4"/>
      <c r="AJ6848" s="90"/>
      <c r="AK6848" s="4"/>
      <c r="AL6848" s="4"/>
      <c r="AM6848" s="4"/>
      <c r="AN6848" s="4"/>
    </row>
    <row r="6849" spans="1:40" x14ac:dyDescent="0.2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  <c r="AG6849" s="90"/>
      <c r="AH6849" s="4"/>
      <c r="AI6849" s="4"/>
      <c r="AJ6849" s="90"/>
      <c r="AK6849" s="4"/>
      <c r="AL6849" s="4"/>
      <c r="AM6849" s="4"/>
      <c r="AN6849" s="4"/>
    </row>
    <row r="6850" spans="1:40" x14ac:dyDescent="0.2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  <c r="AG6850" s="90"/>
      <c r="AH6850" s="4"/>
      <c r="AI6850" s="4"/>
      <c r="AJ6850" s="90"/>
      <c r="AK6850" s="4"/>
      <c r="AL6850" s="4"/>
      <c r="AM6850" s="4"/>
      <c r="AN6850" s="4"/>
    </row>
    <row r="6851" spans="1:40" x14ac:dyDescent="0.2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  <c r="AG6851" s="90"/>
      <c r="AH6851" s="4"/>
      <c r="AI6851" s="4"/>
      <c r="AJ6851" s="90"/>
      <c r="AK6851" s="4"/>
      <c r="AL6851" s="4"/>
      <c r="AM6851" s="4"/>
      <c r="AN6851" s="4"/>
    </row>
    <row r="6852" spans="1:40" x14ac:dyDescent="0.2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  <c r="AG6852" s="90"/>
      <c r="AH6852" s="4"/>
      <c r="AI6852" s="4"/>
      <c r="AJ6852" s="90"/>
      <c r="AK6852" s="4"/>
      <c r="AL6852" s="4"/>
      <c r="AM6852" s="4"/>
      <c r="AN6852" s="4"/>
    </row>
    <row r="6853" spans="1:40" x14ac:dyDescent="0.2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  <c r="AG6853" s="90"/>
      <c r="AH6853" s="4"/>
      <c r="AI6853" s="4"/>
      <c r="AJ6853" s="90"/>
      <c r="AK6853" s="4"/>
      <c r="AL6853" s="4"/>
      <c r="AM6853" s="4"/>
      <c r="AN6853" s="4"/>
    </row>
    <row r="6854" spans="1:40" x14ac:dyDescent="0.2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  <c r="AG6854" s="90"/>
      <c r="AH6854" s="4"/>
      <c r="AI6854" s="4"/>
      <c r="AJ6854" s="90"/>
      <c r="AK6854" s="4"/>
      <c r="AL6854" s="4"/>
      <c r="AM6854" s="4"/>
      <c r="AN6854" s="4"/>
    </row>
    <row r="6855" spans="1:40" x14ac:dyDescent="0.2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  <c r="AG6855" s="90"/>
      <c r="AH6855" s="4"/>
      <c r="AI6855" s="4"/>
      <c r="AJ6855" s="90"/>
      <c r="AK6855" s="4"/>
      <c r="AL6855" s="4"/>
      <c r="AM6855" s="4"/>
      <c r="AN6855" s="4"/>
    </row>
    <row r="6856" spans="1:40" x14ac:dyDescent="0.2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  <c r="AG6856" s="90"/>
      <c r="AH6856" s="4"/>
      <c r="AI6856" s="4"/>
      <c r="AJ6856" s="90"/>
      <c r="AK6856" s="4"/>
      <c r="AL6856" s="4"/>
      <c r="AM6856" s="4"/>
      <c r="AN6856" s="4"/>
    </row>
    <row r="6857" spans="1:40" x14ac:dyDescent="0.2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  <c r="AG6857" s="90"/>
      <c r="AH6857" s="4"/>
      <c r="AI6857" s="4"/>
      <c r="AJ6857" s="90"/>
      <c r="AK6857" s="4"/>
      <c r="AL6857" s="4"/>
      <c r="AM6857" s="4"/>
      <c r="AN6857" s="4"/>
    </row>
    <row r="6858" spans="1:40" x14ac:dyDescent="0.2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  <c r="AG6858" s="90"/>
      <c r="AH6858" s="4"/>
      <c r="AI6858" s="4"/>
      <c r="AJ6858" s="90"/>
      <c r="AK6858" s="4"/>
      <c r="AL6858" s="4"/>
      <c r="AM6858" s="4"/>
      <c r="AN6858" s="4"/>
    </row>
    <row r="6859" spans="1:40" x14ac:dyDescent="0.2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  <c r="AG6859" s="90"/>
      <c r="AH6859" s="4"/>
      <c r="AI6859" s="4"/>
      <c r="AJ6859" s="90"/>
      <c r="AK6859" s="4"/>
      <c r="AL6859" s="4"/>
      <c r="AM6859" s="4"/>
      <c r="AN6859" s="4"/>
    </row>
    <row r="6860" spans="1:40" x14ac:dyDescent="0.2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  <c r="AG6860" s="90"/>
      <c r="AH6860" s="4"/>
      <c r="AI6860" s="4"/>
      <c r="AJ6860" s="90"/>
      <c r="AK6860" s="4"/>
      <c r="AL6860" s="4"/>
      <c r="AM6860" s="4"/>
      <c r="AN6860" s="4"/>
    </row>
    <row r="6861" spans="1:40" x14ac:dyDescent="0.2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  <c r="AG6861" s="90"/>
      <c r="AH6861" s="4"/>
      <c r="AI6861" s="4"/>
      <c r="AJ6861" s="90"/>
      <c r="AK6861" s="4"/>
      <c r="AL6861" s="4"/>
      <c r="AM6861" s="4"/>
      <c r="AN6861" s="4"/>
    </row>
    <row r="6862" spans="1:40" x14ac:dyDescent="0.2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  <c r="AG6862" s="90"/>
      <c r="AH6862" s="4"/>
      <c r="AI6862" s="4"/>
      <c r="AJ6862" s="90"/>
      <c r="AK6862" s="4"/>
      <c r="AL6862" s="4"/>
      <c r="AM6862" s="4"/>
      <c r="AN6862" s="4"/>
    </row>
    <row r="6863" spans="1:40" x14ac:dyDescent="0.2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  <c r="AG6863" s="90"/>
      <c r="AH6863" s="4"/>
      <c r="AI6863" s="4"/>
      <c r="AJ6863" s="90"/>
      <c r="AK6863" s="4"/>
      <c r="AL6863" s="4"/>
      <c r="AM6863" s="4"/>
      <c r="AN6863" s="4"/>
    </row>
    <row r="6864" spans="1:40" x14ac:dyDescent="0.2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  <c r="AG6864" s="90"/>
      <c r="AH6864" s="4"/>
      <c r="AI6864" s="4"/>
      <c r="AJ6864" s="90"/>
      <c r="AK6864" s="4"/>
      <c r="AL6864" s="4"/>
      <c r="AM6864" s="4"/>
      <c r="AN6864" s="4"/>
    </row>
    <row r="6865" spans="1:40" x14ac:dyDescent="0.2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  <c r="AG6865" s="90"/>
      <c r="AH6865" s="4"/>
      <c r="AI6865" s="4"/>
      <c r="AJ6865" s="90"/>
      <c r="AK6865" s="4"/>
      <c r="AL6865" s="4"/>
      <c r="AM6865" s="4"/>
      <c r="AN6865" s="4"/>
    </row>
    <row r="6866" spans="1:40" x14ac:dyDescent="0.2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  <c r="AG6866" s="90"/>
      <c r="AH6866" s="4"/>
      <c r="AI6866" s="4"/>
      <c r="AJ6866" s="90"/>
      <c r="AK6866" s="4"/>
      <c r="AL6866" s="4"/>
      <c r="AM6866" s="4"/>
      <c r="AN6866" s="4"/>
    </row>
    <row r="6867" spans="1:40" x14ac:dyDescent="0.2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  <c r="AG6867" s="90"/>
      <c r="AH6867" s="4"/>
      <c r="AI6867" s="4"/>
      <c r="AJ6867" s="90"/>
      <c r="AK6867" s="4"/>
      <c r="AL6867" s="4"/>
      <c r="AM6867" s="4"/>
      <c r="AN6867" s="4"/>
    </row>
    <row r="6868" spans="1:40" x14ac:dyDescent="0.2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  <c r="AG6868" s="90"/>
      <c r="AH6868" s="4"/>
      <c r="AI6868" s="4"/>
      <c r="AJ6868" s="90"/>
      <c r="AK6868" s="4"/>
      <c r="AL6868" s="4"/>
      <c r="AM6868" s="4"/>
      <c r="AN6868" s="4"/>
    </row>
    <row r="6869" spans="1:40" x14ac:dyDescent="0.2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  <c r="AG6869" s="90"/>
      <c r="AH6869" s="4"/>
      <c r="AI6869" s="4"/>
      <c r="AJ6869" s="90"/>
      <c r="AK6869" s="4"/>
      <c r="AL6869" s="4"/>
      <c r="AM6869" s="4"/>
      <c r="AN6869" s="4"/>
    </row>
    <row r="6870" spans="1:40" x14ac:dyDescent="0.2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  <c r="AG6870" s="90"/>
      <c r="AH6870" s="4"/>
      <c r="AI6870" s="4"/>
      <c r="AJ6870" s="90"/>
      <c r="AK6870" s="4"/>
      <c r="AL6870" s="4"/>
      <c r="AM6870" s="4"/>
      <c r="AN6870" s="4"/>
    </row>
    <row r="6871" spans="1:40" x14ac:dyDescent="0.2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  <c r="AG6871" s="90"/>
      <c r="AH6871" s="4"/>
      <c r="AI6871" s="4"/>
      <c r="AJ6871" s="90"/>
      <c r="AK6871" s="4"/>
      <c r="AL6871" s="4"/>
      <c r="AM6871" s="4"/>
      <c r="AN6871" s="4"/>
    </row>
    <row r="6872" spans="1:40" x14ac:dyDescent="0.2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  <c r="AG6872" s="90"/>
      <c r="AH6872" s="4"/>
      <c r="AI6872" s="4"/>
      <c r="AJ6872" s="90"/>
      <c r="AK6872" s="4"/>
      <c r="AL6872" s="4"/>
      <c r="AM6872" s="4"/>
      <c r="AN6872" s="4"/>
    </row>
    <row r="6873" spans="1:40" x14ac:dyDescent="0.2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  <c r="AG6873" s="90"/>
      <c r="AH6873" s="4"/>
      <c r="AI6873" s="4"/>
      <c r="AJ6873" s="90"/>
      <c r="AK6873" s="4"/>
      <c r="AL6873" s="4"/>
      <c r="AM6873" s="4"/>
      <c r="AN6873" s="4"/>
    </row>
    <row r="6874" spans="1:40" x14ac:dyDescent="0.2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  <c r="AG6874" s="90"/>
      <c r="AH6874" s="4"/>
      <c r="AI6874" s="4"/>
      <c r="AJ6874" s="90"/>
      <c r="AK6874" s="4"/>
      <c r="AL6874" s="4"/>
      <c r="AM6874" s="4"/>
      <c r="AN6874" s="4"/>
    </row>
    <row r="6875" spans="1:40" x14ac:dyDescent="0.2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  <c r="AG6875" s="90"/>
      <c r="AH6875" s="4"/>
      <c r="AI6875" s="4"/>
      <c r="AJ6875" s="90"/>
      <c r="AK6875" s="4"/>
      <c r="AL6875" s="4"/>
      <c r="AM6875" s="4"/>
      <c r="AN6875" s="4"/>
    </row>
    <row r="6876" spans="1:40" x14ac:dyDescent="0.2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  <c r="AG6876" s="90"/>
      <c r="AH6876" s="4"/>
      <c r="AI6876" s="4"/>
      <c r="AJ6876" s="90"/>
      <c r="AK6876" s="4"/>
      <c r="AL6876" s="4"/>
      <c r="AM6876" s="4"/>
      <c r="AN6876" s="4"/>
    </row>
    <row r="6877" spans="1:40" x14ac:dyDescent="0.2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  <c r="AG6877" s="90"/>
      <c r="AH6877" s="4"/>
      <c r="AI6877" s="4"/>
      <c r="AJ6877" s="90"/>
      <c r="AK6877" s="4"/>
      <c r="AL6877" s="4"/>
      <c r="AM6877" s="4"/>
      <c r="AN6877" s="4"/>
    </row>
    <row r="6878" spans="1:40" x14ac:dyDescent="0.2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  <c r="AG6878" s="90"/>
      <c r="AH6878" s="4"/>
      <c r="AI6878" s="4"/>
      <c r="AJ6878" s="90"/>
      <c r="AK6878" s="4"/>
      <c r="AL6878" s="4"/>
      <c r="AM6878" s="4"/>
      <c r="AN6878" s="4"/>
    </row>
    <row r="6879" spans="1:40" x14ac:dyDescent="0.2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  <c r="AG6879" s="90"/>
      <c r="AH6879" s="4"/>
      <c r="AI6879" s="4"/>
      <c r="AJ6879" s="90"/>
      <c r="AK6879" s="4"/>
      <c r="AL6879" s="4"/>
      <c r="AM6879" s="4"/>
      <c r="AN6879" s="4"/>
    </row>
    <row r="6880" spans="1:40" x14ac:dyDescent="0.2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  <c r="AG6880" s="90"/>
      <c r="AH6880" s="4"/>
      <c r="AI6880" s="4"/>
      <c r="AJ6880" s="90"/>
      <c r="AK6880" s="4"/>
      <c r="AL6880" s="4"/>
      <c r="AM6880" s="4"/>
      <c r="AN6880" s="4"/>
    </row>
    <row r="6881" spans="1:40" x14ac:dyDescent="0.2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  <c r="AG6881" s="90"/>
      <c r="AH6881" s="4"/>
      <c r="AI6881" s="4"/>
      <c r="AJ6881" s="90"/>
      <c r="AK6881" s="4"/>
      <c r="AL6881" s="4"/>
      <c r="AM6881" s="4"/>
      <c r="AN6881" s="4"/>
    </row>
    <row r="6882" spans="1:40" x14ac:dyDescent="0.2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  <c r="AG6882" s="90"/>
      <c r="AH6882" s="4"/>
      <c r="AI6882" s="4"/>
      <c r="AJ6882" s="90"/>
      <c r="AK6882" s="4"/>
      <c r="AL6882" s="4"/>
      <c r="AM6882" s="4"/>
      <c r="AN6882" s="4"/>
    </row>
    <row r="6883" spans="1:40" x14ac:dyDescent="0.2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  <c r="AG6883" s="90"/>
      <c r="AH6883" s="4"/>
      <c r="AI6883" s="4"/>
      <c r="AJ6883" s="90"/>
      <c r="AK6883" s="4"/>
      <c r="AL6883" s="4"/>
      <c r="AM6883" s="4"/>
      <c r="AN6883" s="4"/>
    </row>
    <row r="6884" spans="1:40" x14ac:dyDescent="0.2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  <c r="AG6884" s="90"/>
      <c r="AH6884" s="4"/>
      <c r="AI6884" s="4"/>
      <c r="AJ6884" s="90"/>
      <c r="AK6884" s="4"/>
      <c r="AL6884" s="4"/>
      <c r="AM6884" s="4"/>
      <c r="AN6884" s="4"/>
    </row>
    <row r="6885" spans="1:40" x14ac:dyDescent="0.2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  <c r="AG6885" s="90"/>
      <c r="AH6885" s="4"/>
      <c r="AI6885" s="4"/>
      <c r="AJ6885" s="90"/>
      <c r="AK6885" s="4"/>
      <c r="AL6885" s="4"/>
      <c r="AM6885" s="4"/>
      <c r="AN6885" s="4"/>
    </row>
    <row r="6886" spans="1:40" x14ac:dyDescent="0.2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  <c r="AG6886" s="90"/>
      <c r="AH6886" s="4"/>
      <c r="AI6886" s="4"/>
      <c r="AJ6886" s="90"/>
      <c r="AK6886" s="4"/>
      <c r="AL6886" s="4"/>
      <c r="AM6886" s="4"/>
      <c r="AN6886" s="4"/>
    </row>
    <row r="6887" spans="1:40" x14ac:dyDescent="0.2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  <c r="AG6887" s="90"/>
      <c r="AH6887" s="4"/>
      <c r="AI6887" s="4"/>
      <c r="AJ6887" s="90"/>
      <c r="AK6887" s="4"/>
      <c r="AL6887" s="4"/>
      <c r="AM6887" s="4"/>
      <c r="AN6887" s="4"/>
    </row>
    <row r="6888" spans="1:40" x14ac:dyDescent="0.2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  <c r="AG6888" s="90"/>
      <c r="AH6888" s="4"/>
      <c r="AI6888" s="4"/>
      <c r="AJ6888" s="90"/>
      <c r="AK6888" s="4"/>
      <c r="AL6888" s="4"/>
      <c r="AM6888" s="4"/>
      <c r="AN6888" s="4"/>
    </row>
    <row r="6889" spans="1:40" x14ac:dyDescent="0.2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  <c r="AG6889" s="90"/>
      <c r="AH6889" s="4"/>
      <c r="AI6889" s="4"/>
      <c r="AJ6889" s="90"/>
      <c r="AK6889" s="4"/>
      <c r="AL6889" s="4"/>
      <c r="AM6889" s="4"/>
      <c r="AN6889" s="4"/>
    </row>
    <row r="6890" spans="1:40" x14ac:dyDescent="0.2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  <c r="AG6890" s="90"/>
      <c r="AH6890" s="4"/>
      <c r="AI6890" s="4"/>
      <c r="AJ6890" s="90"/>
      <c r="AK6890" s="4"/>
      <c r="AL6890" s="4"/>
      <c r="AM6890" s="4"/>
      <c r="AN6890" s="4"/>
    </row>
    <row r="6891" spans="1:40" x14ac:dyDescent="0.2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  <c r="AG6891" s="90"/>
      <c r="AH6891" s="4"/>
      <c r="AI6891" s="4"/>
      <c r="AJ6891" s="90"/>
      <c r="AK6891" s="4"/>
      <c r="AL6891" s="4"/>
      <c r="AM6891" s="4"/>
      <c r="AN6891" s="4"/>
    </row>
    <row r="6892" spans="1:40" x14ac:dyDescent="0.2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  <c r="AG6892" s="90"/>
      <c r="AH6892" s="4"/>
      <c r="AI6892" s="4"/>
      <c r="AJ6892" s="90"/>
      <c r="AK6892" s="4"/>
      <c r="AL6892" s="4"/>
      <c r="AM6892" s="4"/>
      <c r="AN6892" s="4"/>
    </row>
    <row r="6893" spans="1:40" x14ac:dyDescent="0.2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  <c r="AG6893" s="90"/>
      <c r="AH6893" s="4"/>
      <c r="AI6893" s="4"/>
      <c r="AJ6893" s="90"/>
      <c r="AK6893" s="4"/>
      <c r="AL6893" s="4"/>
      <c r="AM6893" s="4"/>
      <c r="AN6893" s="4"/>
    </row>
    <row r="6894" spans="1:40" x14ac:dyDescent="0.2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  <c r="AG6894" s="90"/>
      <c r="AH6894" s="4"/>
      <c r="AI6894" s="4"/>
      <c r="AJ6894" s="90"/>
      <c r="AK6894" s="4"/>
      <c r="AL6894" s="4"/>
      <c r="AM6894" s="4"/>
      <c r="AN6894" s="4"/>
    </row>
    <row r="6895" spans="1:40" x14ac:dyDescent="0.2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  <c r="AG6895" s="90"/>
      <c r="AH6895" s="4"/>
      <c r="AI6895" s="4"/>
      <c r="AJ6895" s="90"/>
      <c r="AK6895" s="4"/>
      <c r="AL6895" s="4"/>
      <c r="AM6895" s="4"/>
      <c r="AN6895" s="4"/>
    </row>
    <row r="6896" spans="1:40" x14ac:dyDescent="0.2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  <c r="AG6896" s="90"/>
      <c r="AH6896" s="4"/>
      <c r="AI6896" s="4"/>
      <c r="AJ6896" s="90"/>
      <c r="AK6896" s="4"/>
      <c r="AL6896" s="4"/>
      <c r="AM6896" s="4"/>
      <c r="AN6896" s="4"/>
    </row>
    <row r="6897" spans="1:40" x14ac:dyDescent="0.2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  <c r="AG6897" s="90"/>
      <c r="AH6897" s="4"/>
      <c r="AI6897" s="4"/>
      <c r="AJ6897" s="90"/>
      <c r="AK6897" s="4"/>
      <c r="AL6897" s="4"/>
      <c r="AM6897" s="4"/>
      <c r="AN6897" s="4"/>
    </row>
    <row r="6898" spans="1:40" x14ac:dyDescent="0.2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  <c r="AG6898" s="90"/>
      <c r="AH6898" s="4"/>
      <c r="AI6898" s="4"/>
      <c r="AJ6898" s="90"/>
      <c r="AK6898" s="4"/>
      <c r="AL6898" s="4"/>
      <c r="AM6898" s="4"/>
      <c r="AN6898" s="4"/>
    </row>
    <row r="6899" spans="1:40" x14ac:dyDescent="0.2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  <c r="AG6899" s="90"/>
      <c r="AH6899" s="4"/>
      <c r="AI6899" s="4"/>
      <c r="AJ6899" s="90"/>
      <c r="AK6899" s="4"/>
      <c r="AL6899" s="4"/>
      <c r="AM6899" s="4"/>
      <c r="AN6899" s="4"/>
    </row>
    <row r="6900" spans="1:40" x14ac:dyDescent="0.2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  <c r="AG6900" s="90"/>
      <c r="AH6900" s="4"/>
      <c r="AI6900" s="4"/>
      <c r="AJ6900" s="90"/>
      <c r="AK6900" s="4"/>
      <c r="AL6900" s="4"/>
      <c r="AM6900" s="4"/>
      <c r="AN6900" s="4"/>
    </row>
    <row r="6901" spans="1:40" x14ac:dyDescent="0.2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  <c r="AG6901" s="90"/>
      <c r="AH6901" s="4"/>
      <c r="AI6901" s="4"/>
      <c r="AJ6901" s="90"/>
      <c r="AK6901" s="4"/>
      <c r="AL6901" s="4"/>
      <c r="AM6901" s="4"/>
      <c r="AN6901" s="4"/>
    </row>
    <row r="6902" spans="1:40" x14ac:dyDescent="0.2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  <c r="AG6902" s="90"/>
      <c r="AH6902" s="4"/>
      <c r="AI6902" s="4"/>
      <c r="AJ6902" s="90"/>
      <c r="AK6902" s="4"/>
      <c r="AL6902" s="4"/>
      <c r="AM6902" s="4"/>
      <c r="AN6902" s="4"/>
    </row>
    <row r="6903" spans="1:40" x14ac:dyDescent="0.2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  <c r="AG6903" s="90"/>
      <c r="AH6903" s="4"/>
      <c r="AI6903" s="4"/>
      <c r="AJ6903" s="90"/>
      <c r="AK6903" s="4"/>
      <c r="AL6903" s="4"/>
      <c r="AM6903" s="4"/>
      <c r="AN6903" s="4"/>
    </row>
    <row r="6904" spans="1:40" x14ac:dyDescent="0.2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  <c r="AG6904" s="90"/>
      <c r="AH6904" s="4"/>
      <c r="AI6904" s="4"/>
      <c r="AJ6904" s="90"/>
      <c r="AK6904" s="4"/>
      <c r="AL6904" s="4"/>
      <c r="AM6904" s="4"/>
      <c r="AN6904" s="4"/>
    </row>
    <row r="6905" spans="1:40" x14ac:dyDescent="0.2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  <c r="AG6905" s="90"/>
      <c r="AH6905" s="4"/>
      <c r="AI6905" s="4"/>
      <c r="AJ6905" s="90"/>
      <c r="AK6905" s="4"/>
      <c r="AL6905" s="4"/>
      <c r="AM6905" s="4"/>
      <c r="AN6905" s="4"/>
    </row>
    <row r="6906" spans="1:40" x14ac:dyDescent="0.2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  <c r="AG6906" s="90"/>
      <c r="AH6906" s="4"/>
      <c r="AI6906" s="4"/>
      <c r="AJ6906" s="90"/>
      <c r="AK6906" s="4"/>
      <c r="AL6906" s="4"/>
      <c r="AM6906" s="4"/>
      <c r="AN6906" s="4"/>
    </row>
    <row r="6907" spans="1:40" x14ac:dyDescent="0.2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  <c r="AG6907" s="90"/>
      <c r="AH6907" s="4"/>
      <c r="AI6907" s="4"/>
      <c r="AJ6907" s="90"/>
      <c r="AK6907" s="4"/>
      <c r="AL6907" s="4"/>
      <c r="AM6907" s="4"/>
      <c r="AN6907" s="4"/>
    </row>
    <row r="6908" spans="1:40" x14ac:dyDescent="0.2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  <c r="AG6908" s="90"/>
      <c r="AH6908" s="4"/>
      <c r="AI6908" s="4"/>
      <c r="AJ6908" s="90"/>
      <c r="AK6908" s="4"/>
      <c r="AL6908" s="4"/>
      <c r="AM6908" s="4"/>
      <c r="AN6908" s="4"/>
    </row>
    <row r="6909" spans="1:40" x14ac:dyDescent="0.2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  <c r="AG6909" s="90"/>
      <c r="AH6909" s="4"/>
      <c r="AI6909" s="4"/>
      <c r="AJ6909" s="90"/>
      <c r="AK6909" s="4"/>
      <c r="AL6909" s="4"/>
      <c r="AM6909" s="4"/>
      <c r="AN6909" s="4"/>
    </row>
    <row r="6910" spans="1:40" x14ac:dyDescent="0.2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  <c r="AG6910" s="90"/>
      <c r="AH6910" s="4"/>
      <c r="AI6910" s="4"/>
      <c r="AJ6910" s="90"/>
      <c r="AK6910" s="4"/>
      <c r="AL6910" s="4"/>
      <c r="AM6910" s="4"/>
      <c r="AN6910" s="4"/>
    </row>
    <row r="6911" spans="1:40" x14ac:dyDescent="0.2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  <c r="AG6911" s="90"/>
      <c r="AH6911" s="4"/>
      <c r="AI6911" s="4"/>
      <c r="AJ6911" s="90"/>
      <c r="AK6911" s="4"/>
      <c r="AL6911" s="4"/>
      <c r="AM6911" s="4"/>
      <c r="AN6911" s="4"/>
    </row>
    <row r="6912" spans="1:40" x14ac:dyDescent="0.2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  <c r="AG6912" s="90"/>
      <c r="AH6912" s="4"/>
      <c r="AI6912" s="4"/>
      <c r="AJ6912" s="90"/>
      <c r="AK6912" s="4"/>
      <c r="AL6912" s="4"/>
      <c r="AM6912" s="4"/>
      <c r="AN6912" s="4"/>
    </row>
    <row r="6913" spans="1:40" x14ac:dyDescent="0.2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  <c r="AG6913" s="90"/>
      <c r="AH6913" s="4"/>
      <c r="AI6913" s="4"/>
      <c r="AJ6913" s="90"/>
      <c r="AK6913" s="4"/>
      <c r="AL6913" s="4"/>
      <c r="AM6913" s="4"/>
      <c r="AN6913" s="4"/>
    </row>
    <row r="6914" spans="1:40" x14ac:dyDescent="0.2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  <c r="AG6914" s="90"/>
      <c r="AH6914" s="4"/>
      <c r="AI6914" s="4"/>
      <c r="AJ6914" s="90"/>
      <c r="AK6914" s="4"/>
      <c r="AL6914" s="4"/>
      <c r="AM6914" s="4"/>
      <c r="AN6914" s="4"/>
    </row>
    <row r="6915" spans="1:40" x14ac:dyDescent="0.2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  <c r="AG6915" s="90"/>
      <c r="AH6915" s="4"/>
      <c r="AI6915" s="4"/>
      <c r="AJ6915" s="90"/>
      <c r="AK6915" s="4"/>
      <c r="AL6915" s="4"/>
      <c r="AM6915" s="4"/>
      <c r="AN6915" s="4"/>
    </row>
    <row r="6916" spans="1:40" x14ac:dyDescent="0.2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  <c r="AG6916" s="90"/>
      <c r="AH6916" s="4"/>
      <c r="AI6916" s="4"/>
      <c r="AJ6916" s="90"/>
      <c r="AK6916" s="4"/>
      <c r="AL6916" s="4"/>
      <c r="AM6916" s="4"/>
      <c r="AN6916" s="4"/>
    </row>
    <row r="6917" spans="1:40" x14ac:dyDescent="0.2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  <c r="AG6917" s="90"/>
      <c r="AH6917" s="4"/>
      <c r="AI6917" s="4"/>
      <c r="AJ6917" s="90"/>
      <c r="AK6917" s="4"/>
      <c r="AL6917" s="4"/>
      <c r="AM6917" s="4"/>
      <c r="AN6917" s="4"/>
    </row>
    <row r="6918" spans="1:40" x14ac:dyDescent="0.2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  <c r="AG6918" s="90"/>
      <c r="AH6918" s="4"/>
      <c r="AI6918" s="4"/>
      <c r="AJ6918" s="90"/>
      <c r="AK6918" s="4"/>
      <c r="AL6918" s="4"/>
      <c r="AM6918" s="4"/>
      <c r="AN6918" s="4"/>
    </row>
    <row r="6919" spans="1:40" x14ac:dyDescent="0.2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  <c r="AG6919" s="90"/>
      <c r="AH6919" s="4"/>
      <c r="AI6919" s="4"/>
      <c r="AJ6919" s="90"/>
      <c r="AK6919" s="4"/>
      <c r="AL6919" s="4"/>
      <c r="AM6919" s="4"/>
      <c r="AN6919" s="4"/>
    </row>
    <row r="6920" spans="1:40" x14ac:dyDescent="0.2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  <c r="AG6920" s="90"/>
      <c r="AH6920" s="4"/>
      <c r="AI6920" s="4"/>
      <c r="AJ6920" s="90"/>
      <c r="AK6920" s="4"/>
      <c r="AL6920" s="4"/>
      <c r="AM6920" s="4"/>
      <c r="AN6920" s="4"/>
    </row>
    <row r="6921" spans="1:40" x14ac:dyDescent="0.2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  <c r="AG6921" s="90"/>
      <c r="AH6921" s="4"/>
      <c r="AI6921" s="4"/>
      <c r="AJ6921" s="90"/>
      <c r="AK6921" s="4"/>
      <c r="AL6921" s="4"/>
      <c r="AM6921" s="4"/>
      <c r="AN6921" s="4"/>
    </row>
    <row r="6922" spans="1:40" x14ac:dyDescent="0.2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  <c r="AG6922" s="90"/>
      <c r="AH6922" s="4"/>
      <c r="AI6922" s="4"/>
      <c r="AJ6922" s="90"/>
      <c r="AK6922" s="4"/>
      <c r="AL6922" s="4"/>
      <c r="AM6922" s="4"/>
      <c r="AN6922" s="4"/>
    </row>
    <row r="6923" spans="1:40" x14ac:dyDescent="0.2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  <c r="AG6923" s="90"/>
      <c r="AH6923" s="4"/>
      <c r="AI6923" s="4"/>
      <c r="AJ6923" s="90"/>
      <c r="AK6923" s="4"/>
      <c r="AL6923" s="4"/>
      <c r="AM6923" s="4"/>
      <c r="AN6923" s="4"/>
    </row>
    <row r="6924" spans="1:40" x14ac:dyDescent="0.2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  <c r="AG6924" s="90"/>
      <c r="AH6924" s="4"/>
      <c r="AI6924" s="4"/>
      <c r="AJ6924" s="90"/>
      <c r="AK6924" s="4"/>
      <c r="AL6924" s="4"/>
      <c r="AM6924" s="4"/>
      <c r="AN6924" s="4"/>
    </row>
    <row r="6925" spans="1:40" x14ac:dyDescent="0.2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  <c r="AG6925" s="90"/>
      <c r="AH6925" s="4"/>
      <c r="AI6925" s="4"/>
      <c r="AJ6925" s="90"/>
      <c r="AK6925" s="4"/>
      <c r="AL6925" s="4"/>
      <c r="AM6925" s="4"/>
      <c r="AN6925" s="4"/>
    </row>
    <row r="6926" spans="1:40" x14ac:dyDescent="0.2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  <c r="AG6926" s="90"/>
      <c r="AH6926" s="4"/>
      <c r="AI6926" s="4"/>
      <c r="AJ6926" s="90"/>
      <c r="AK6926" s="4"/>
      <c r="AL6926" s="4"/>
      <c r="AM6926" s="4"/>
      <c r="AN6926" s="4"/>
    </row>
    <row r="6927" spans="1:40" x14ac:dyDescent="0.2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  <c r="AG6927" s="90"/>
      <c r="AH6927" s="4"/>
      <c r="AI6927" s="4"/>
      <c r="AJ6927" s="90"/>
      <c r="AK6927" s="4"/>
      <c r="AL6927" s="4"/>
      <c r="AM6927" s="4"/>
      <c r="AN6927" s="4"/>
    </row>
    <row r="6928" spans="1:40" x14ac:dyDescent="0.2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  <c r="AG6928" s="90"/>
      <c r="AH6928" s="4"/>
      <c r="AI6928" s="4"/>
      <c r="AJ6928" s="90"/>
      <c r="AK6928" s="4"/>
      <c r="AL6928" s="4"/>
      <c r="AM6928" s="4"/>
      <c r="AN6928" s="4"/>
    </row>
    <row r="6929" spans="1:40" x14ac:dyDescent="0.2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  <c r="AG6929" s="90"/>
      <c r="AH6929" s="4"/>
      <c r="AI6929" s="4"/>
      <c r="AJ6929" s="90"/>
      <c r="AK6929" s="4"/>
      <c r="AL6929" s="4"/>
      <c r="AM6929" s="4"/>
      <c r="AN6929" s="4"/>
    </row>
    <row r="6930" spans="1:40" x14ac:dyDescent="0.2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  <c r="AG6930" s="90"/>
      <c r="AH6930" s="4"/>
      <c r="AI6930" s="4"/>
      <c r="AJ6930" s="90"/>
      <c r="AK6930" s="4"/>
      <c r="AL6930" s="4"/>
      <c r="AM6930" s="4"/>
      <c r="AN6930" s="4"/>
    </row>
    <row r="6931" spans="1:40" x14ac:dyDescent="0.2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  <c r="AG6931" s="90"/>
      <c r="AH6931" s="4"/>
      <c r="AI6931" s="4"/>
      <c r="AJ6931" s="90"/>
      <c r="AK6931" s="4"/>
      <c r="AL6931" s="4"/>
      <c r="AM6931" s="4"/>
      <c r="AN6931" s="4"/>
    </row>
    <row r="6932" spans="1:40" x14ac:dyDescent="0.2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  <c r="AG6932" s="90"/>
      <c r="AH6932" s="4"/>
      <c r="AI6932" s="4"/>
      <c r="AJ6932" s="90"/>
      <c r="AK6932" s="4"/>
      <c r="AL6932" s="4"/>
      <c r="AM6932" s="4"/>
      <c r="AN6932" s="4"/>
    </row>
    <row r="6933" spans="1:40" x14ac:dyDescent="0.2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  <c r="AG6933" s="90"/>
      <c r="AH6933" s="4"/>
      <c r="AI6933" s="4"/>
      <c r="AJ6933" s="90"/>
      <c r="AK6933" s="4"/>
      <c r="AL6933" s="4"/>
      <c r="AM6933" s="4"/>
      <c r="AN6933" s="4"/>
    </row>
    <row r="6934" spans="1:40" x14ac:dyDescent="0.2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  <c r="AG6934" s="90"/>
      <c r="AH6934" s="4"/>
      <c r="AI6934" s="4"/>
      <c r="AJ6934" s="90"/>
      <c r="AK6934" s="4"/>
      <c r="AL6934" s="4"/>
      <c r="AM6934" s="4"/>
      <c r="AN6934" s="4"/>
    </row>
    <row r="6935" spans="1:40" x14ac:dyDescent="0.2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  <c r="AG6935" s="90"/>
      <c r="AH6935" s="4"/>
      <c r="AI6935" s="4"/>
      <c r="AJ6935" s="90"/>
      <c r="AK6935" s="4"/>
      <c r="AL6935" s="4"/>
      <c r="AM6935" s="4"/>
      <c r="AN6935" s="4"/>
    </row>
    <row r="6936" spans="1:40" x14ac:dyDescent="0.2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  <c r="AG6936" s="90"/>
      <c r="AH6936" s="4"/>
      <c r="AI6936" s="4"/>
      <c r="AJ6936" s="90"/>
      <c r="AK6936" s="4"/>
      <c r="AL6936" s="4"/>
      <c r="AM6936" s="4"/>
      <c r="AN6936" s="4"/>
    </row>
    <row r="6937" spans="1:40" x14ac:dyDescent="0.2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  <c r="AG6937" s="90"/>
      <c r="AH6937" s="4"/>
      <c r="AI6937" s="4"/>
      <c r="AJ6937" s="90"/>
      <c r="AK6937" s="4"/>
      <c r="AL6937" s="4"/>
      <c r="AM6937" s="4"/>
      <c r="AN6937" s="4"/>
    </row>
    <row r="6938" spans="1:40" x14ac:dyDescent="0.2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  <c r="AG6938" s="90"/>
      <c r="AH6938" s="4"/>
      <c r="AI6938" s="4"/>
      <c r="AJ6938" s="90"/>
      <c r="AK6938" s="4"/>
      <c r="AL6938" s="4"/>
      <c r="AM6938" s="4"/>
      <c r="AN6938" s="4"/>
    </row>
    <row r="6939" spans="1:40" x14ac:dyDescent="0.2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  <c r="AG6939" s="90"/>
      <c r="AH6939" s="4"/>
      <c r="AI6939" s="4"/>
      <c r="AJ6939" s="90"/>
      <c r="AK6939" s="4"/>
      <c r="AL6939" s="4"/>
      <c r="AM6939" s="4"/>
      <c r="AN6939" s="4"/>
    </row>
    <row r="6940" spans="1:40" x14ac:dyDescent="0.2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  <c r="AG6940" s="90"/>
      <c r="AH6940" s="4"/>
      <c r="AI6940" s="4"/>
      <c r="AJ6940" s="90"/>
      <c r="AK6940" s="4"/>
      <c r="AL6940" s="4"/>
      <c r="AM6940" s="4"/>
      <c r="AN6940" s="4"/>
    </row>
    <row r="6941" spans="1:40" x14ac:dyDescent="0.2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  <c r="AG6941" s="90"/>
      <c r="AH6941" s="4"/>
      <c r="AI6941" s="4"/>
      <c r="AJ6941" s="90"/>
      <c r="AK6941" s="4"/>
      <c r="AL6941" s="4"/>
      <c r="AM6941" s="4"/>
      <c r="AN6941" s="4"/>
    </row>
    <row r="6942" spans="1:40" x14ac:dyDescent="0.2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  <c r="AG6942" s="90"/>
      <c r="AH6942" s="4"/>
      <c r="AI6942" s="4"/>
      <c r="AJ6942" s="90"/>
      <c r="AK6942" s="4"/>
      <c r="AL6942" s="4"/>
      <c r="AM6942" s="4"/>
      <c r="AN6942" s="4"/>
    </row>
    <row r="6943" spans="1:40" x14ac:dyDescent="0.2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  <c r="AG6943" s="90"/>
      <c r="AH6943" s="4"/>
      <c r="AI6943" s="4"/>
      <c r="AJ6943" s="90"/>
      <c r="AK6943" s="4"/>
      <c r="AL6943" s="4"/>
      <c r="AM6943" s="4"/>
      <c r="AN6943" s="4"/>
    </row>
    <row r="6944" spans="1:40" x14ac:dyDescent="0.2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  <c r="AG6944" s="90"/>
      <c r="AH6944" s="4"/>
      <c r="AI6944" s="4"/>
      <c r="AJ6944" s="90"/>
      <c r="AK6944" s="4"/>
      <c r="AL6944" s="4"/>
      <c r="AM6944" s="4"/>
      <c r="AN6944" s="4"/>
    </row>
    <row r="6945" spans="1:40" x14ac:dyDescent="0.2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  <c r="AG6945" s="90"/>
      <c r="AH6945" s="4"/>
      <c r="AI6945" s="4"/>
      <c r="AJ6945" s="90"/>
      <c r="AK6945" s="4"/>
      <c r="AL6945" s="4"/>
      <c r="AM6945" s="4"/>
      <c r="AN6945" s="4"/>
    </row>
    <row r="6946" spans="1:40" x14ac:dyDescent="0.2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  <c r="AG6946" s="90"/>
      <c r="AH6946" s="4"/>
      <c r="AI6946" s="4"/>
      <c r="AJ6946" s="90"/>
      <c r="AK6946" s="4"/>
      <c r="AL6946" s="4"/>
      <c r="AM6946" s="4"/>
      <c r="AN6946" s="4"/>
    </row>
    <row r="6947" spans="1:40" x14ac:dyDescent="0.2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  <c r="AG6947" s="90"/>
      <c r="AH6947" s="4"/>
      <c r="AI6947" s="4"/>
      <c r="AJ6947" s="90"/>
      <c r="AK6947" s="4"/>
      <c r="AL6947" s="4"/>
      <c r="AM6947" s="4"/>
      <c r="AN6947" s="4"/>
    </row>
    <row r="6948" spans="1:40" x14ac:dyDescent="0.2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  <c r="AG6948" s="90"/>
      <c r="AH6948" s="4"/>
      <c r="AI6948" s="4"/>
      <c r="AJ6948" s="90"/>
      <c r="AK6948" s="4"/>
      <c r="AL6948" s="4"/>
      <c r="AM6948" s="4"/>
      <c r="AN6948" s="4"/>
    </row>
    <row r="6949" spans="1:40" x14ac:dyDescent="0.2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  <c r="AG6949" s="90"/>
      <c r="AH6949" s="4"/>
      <c r="AI6949" s="4"/>
      <c r="AJ6949" s="90"/>
      <c r="AK6949" s="4"/>
      <c r="AL6949" s="4"/>
      <c r="AM6949" s="4"/>
      <c r="AN6949" s="4"/>
    </row>
    <row r="6950" spans="1:40" x14ac:dyDescent="0.2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  <c r="AG6950" s="90"/>
      <c r="AH6950" s="4"/>
      <c r="AI6950" s="4"/>
      <c r="AJ6950" s="90"/>
      <c r="AK6950" s="4"/>
      <c r="AL6950" s="4"/>
      <c r="AM6950" s="4"/>
      <c r="AN6950" s="4"/>
    </row>
    <row r="6951" spans="1:40" x14ac:dyDescent="0.2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  <c r="AG6951" s="90"/>
      <c r="AH6951" s="4"/>
      <c r="AI6951" s="4"/>
      <c r="AJ6951" s="90"/>
      <c r="AK6951" s="4"/>
      <c r="AL6951" s="4"/>
      <c r="AM6951" s="4"/>
      <c r="AN6951" s="4"/>
    </row>
    <row r="6952" spans="1:40" x14ac:dyDescent="0.2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  <c r="AG6952" s="90"/>
      <c r="AH6952" s="4"/>
      <c r="AI6952" s="4"/>
      <c r="AJ6952" s="90"/>
      <c r="AK6952" s="4"/>
      <c r="AL6952" s="4"/>
      <c r="AM6952" s="4"/>
      <c r="AN6952" s="4"/>
    </row>
    <row r="6953" spans="1:40" x14ac:dyDescent="0.2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  <c r="AG6953" s="90"/>
      <c r="AH6953" s="4"/>
      <c r="AI6953" s="4"/>
      <c r="AJ6953" s="90"/>
      <c r="AK6953" s="4"/>
      <c r="AL6953" s="4"/>
      <c r="AM6953" s="4"/>
      <c r="AN6953" s="4"/>
    </row>
    <row r="6954" spans="1:40" x14ac:dyDescent="0.2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  <c r="AG6954" s="90"/>
      <c r="AH6954" s="4"/>
      <c r="AI6954" s="4"/>
      <c r="AJ6954" s="90"/>
      <c r="AK6954" s="4"/>
      <c r="AL6954" s="4"/>
      <c r="AM6954" s="4"/>
      <c r="AN6954" s="4"/>
    </row>
    <row r="6955" spans="1:40" x14ac:dyDescent="0.2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  <c r="AG6955" s="90"/>
      <c r="AH6955" s="4"/>
      <c r="AI6955" s="4"/>
      <c r="AJ6955" s="90"/>
      <c r="AK6955" s="4"/>
      <c r="AL6955" s="4"/>
      <c r="AM6955" s="4"/>
      <c r="AN6955" s="4"/>
    </row>
    <row r="6956" spans="1:40" x14ac:dyDescent="0.2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  <c r="AG6956" s="90"/>
      <c r="AH6956" s="4"/>
      <c r="AI6956" s="4"/>
      <c r="AJ6956" s="90"/>
      <c r="AK6956" s="4"/>
      <c r="AL6956" s="4"/>
      <c r="AM6956" s="4"/>
      <c r="AN6956" s="4"/>
    </row>
    <row r="6957" spans="1:40" x14ac:dyDescent="0.2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  <c r="AG6957" s="90"/>
      <c r="AH6957" s="4"/>
      <c r="AI6957" s="4"/>
      <c r="AJ6957" s="90"/>
      <c r="AK6957" s="4"/>
      <c r="AL6957" s="4"/>
      <c r="AM6957" s="4"/>
      <c r="AN6957" s="4"/>
    </row>
    <row r="6958" spans="1:40" x14ac:dyDescent="0.2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  <c r="AG6958" s="90"/>
      <c r="AH6958" s="4"/>
      <c r="AI6958" s="4"/>
      <c r="AJ6958" s="90"/>
      <c r="AK6958" s="4"/>
      <c r="AL6958" s="4"/>
      <c r="AM6958" s="4"/>
      <c r="AN6958" s="4"/>
    </row>
    <row r="6959" spans="1:40" x14ac:dyDescent="0.2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  <c r="AG6959" s="90"/>
      <c r="AH6959" s="4"/>
      <c r="AI6959" s="4"/>
      <c r="AJ6959" s="90"/>
      <c r="AK6959" s="4"/>
      <c r="AL6959" s="4"/>
      <c r="AM6959" s="4"/>
      <c r="AN6959" s="4"/>
    </row>
    <row r="6960" spans="1:40" x14ac:dyDescent="0.2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  <c r="AG6960" s="90"/>
      <c r="AH6960" s="4"/>
      <c r="AI6960" s="4"/>
      <c r="AJ6960" s="90"/>
      <c r="AK6960" s="4"/>
      <c r="AL6960" s="4"/>
      <c r="AM6960" s="4"/>
      <c r="AN6960" s="4"/>
    </row>
    <row r="6961" spans="1:40" x14ac:dyDescent="0.2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  <c r="AG6961" s="90"/>
      <c r="AH6961" s="4"/>
      <c r="AI6961" s="4"/>
      <c r="AJ6961" s="90"/>
      <c r="AK6961" s="4"/>
      <c r="AL6961" s="4"/>
      <c r="AM6961" s="4"/>
      <c r="AN6961" s="4"/>
    </row>
    <row r="6962" spans="1:40" x14ac:dyDescent="0.2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  <c r="AG6962" s="90"/>
      <c r="AH6962" s="4"/>
      <c r="AI6962" s="4"/>
      <c r="AJ6962" s="90"/>
      <c r="AK6962" s="4"/>
      <c r="AL6962" s="4"/>
      <c r="AM6962" s="4"/>
      <c r="AN6962" s="4"/>
    </row>
    <row r="6963" spans="1:40" x14ac:dyDescent="0.2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  <c r="AG6963" s="90"/>
      <c r="AH6963" s="4"/>
      <c r="AI6963" s="4"/>
      <c r="AJ6963" s="90"/>
      <c r="AK6963" s="4"/>
      <c r="AL6963" s="4"/>
      <c r="AM6963" s="4"/>
      <c r="AN6963" s="4"/>
    </row>
    <row r="6964" spans="1:40" x14ac:dyDescent="0.2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  <c r="AG6964" s="90"/>
      <c r="AH6964" s="4"/>
      <c r="AI6964" s="4"/>
      <c r="AJ6964" s="90"/>
      <c r="AK6964" s="4"/>
      <c r="AL6964" s="4"/>
      <c r="AM6964" s="4"/>
      <c r="AN6964" s="4"/>
    </row>
    <row r="6965" spans="1:40" x14ac:dyDescent="0.2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  <c r="AG6965" s="90"/>
      <c r="AH6965" s="4"/>
      <c r="AI6965" s="4"/>
      <c r="AJ6965" s="90"/>
      <c r="AK6965" s="4"/>
      <c r="AL6965" s="4"/>
      <c r="AM6965" s="4"/>
      <c r="AN6965" s="4"/>
    </row>
    <row r="6966" spans="1:40" x14ac:dyDescent="0.2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  <c r="AG6966" s="90"/>
      <c r="AH6966" s="4"/>
      <c r="AI6966" s="4"/>
      <c r="AJ6966" s="90"/>
      <c r="AK6966" s="4"/>
      <c r="AL6966" s="4"/>
      <c r="AM6966" s="4"/>
      <c r="AN6966" s="4"/>
    </row>
    <row r="6967" spans="1:40" x14ac:dyDescent="0.2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  <c r="AG6967" s="90"/>
      <c r="AH6967" s="4"/>
      <c r="AI6967" s="4"/>
      <c r="AJ6967" s="90"/>
      <c r="AK6967" s="4"/>
      <c r="AL6967" s="4"/>
      <c r="AM6967" s="4"/>
      <c r="AN6967" s="4"/>
    </row>
    <row r="6968" spans="1:40" x14ac:dyDescent="0.2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  <c r="AG6968" s="90"/>
      <c r="AH6968" s="4"/>
      <c r="AI6968" s="4"/>
      <c r="AJ6968" s="90"/>
      <c r="AK6968" s="4"/>
      <c r="AL6968" s="4"/>
      <c r="AM6968" s="4"/>
      <c r="AN6968" s="4"/>
    </row>
    <row r="6969" spans="1:40" x14ac:dyDescent="0.2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  <c r="AG6969" s="90"/>
      <c r="AH6969" s="4"/>
      <c r="AI6969" s="4"/>
      <c r="AJ6969" s="90"/>
      <c r="AK6969" s="4"/>
      <c r="AL6969" s="4"/>
      <c r="AM6969" s="4"/>
      <c r="AN6969" s="4"/>
    </row>
    <row r="6970" spans="1:40" x14ac:dyDescent="0.2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  <c r="AG6970" s="90"/>
      <c r="AH6970" s="4"/>
      <c r="AI6970" s="4"/>
      <c r="AJ6970" s="90"/>
      <c r="AK6970" s="4"/>
      <c r="AL6970" s="4"/>
      <c r="AM6970" s="4"/>
      <c r="AN6970" s="4"/>
    </row>
    <row r="6971" spans="1:40" x14ac:dyDescent="0.2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  <c r="AG6971" s="90"/>
      <c r="AH6971" s="4"/>
      <c r="AI6971" s="4"/>
      <c r="AJ6971" s="90"/>
      <c r="AK6971" s="4"/>
      <c r="AL6971" s="4"/>
      <c r="AM6971" s="4"/>
      <c r="AN6971" s="4"/>
    </row>
    <row r="6972" spans="1:40" x14ac:dyDescent="0.2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  <c r="AG6972" s="90"/>
      <c r="AH6972" s="4"/>
      <c r="AI6972" s="4"/>
      <c r="AJ6972" s="90"/>
      <c r="AK6972" s="4"/>
      <c r="AL6972" s="4"/>
      <c r="AM6972" s="4"/>
      <c r="AN6972" s="4"/>
    </row>
    <row r="6973" spans="1:40" x14ac:dyDescent="0.2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  <c r="AG6973" s="90"/>
      <c r="AH6973" s="4"/>
      <c r="AI6973" s="4"/>
      <c r="AJ6973" s="90"/>
      <c r="AK6973" s="4"/>
      <c r="AL6973" s="4"/>
      <c r="AM6973" s="4"/>
      <c r="AN6973" s="4"/>
    </row>
    <row r="6974" spans="1:40" x14ac:dyDescent="0.2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  <c r="AG6974" s="90"/>
      <c r="AH6974" s="4"/>
      <c r="AI6974" s="4"/>
      <c r="AJ6974" s="90"/>
      <c r="AK6974" s="4"/>
      <c r="AL6974" s="4"/>
      <c r="AM6974" s="4"/>
      <c r="AN6974" s="4"/>
    </row>
    <row r="6975" spans="1:40" x14ac:dyDescent="0.2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  <c r="AG6975" s="90"/>
      <c r="AH6975" s="4"/>
      <c r="AI6975" s="4"/>
      <c r="AJ6975" s="90"/>
      <c r="AK6975" s="4"/>
      <c r="AL6975" s="4"/>
      <c r="AM6975" s="4"/>
      <c r="AN6975" s="4"/>
    </row>
    <row r="6976" spans="1:40" x14ac:dyDescent="0.2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  <c r="AG6976" s="90"/>
      <c r="AH6976" s="4"/>
      <c r="AI6976" s="4"/>
      <c r="AJ6976" s="90"/>
      <c r="AK6976" s="4"/>
      <c r="AL6976" s="4"/>
      <c r="AM6976" s="4"/>
      <c r="AN6976" s="4"/>
    </row>
    <row r="6977" spans="1:40" x14ac:dyDescent="0.2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  <c r="AG6977" s="90"/>
      <c r="AH6977" s="4"/>
      <c r="AI6977" s="4"/>
      <c r="AJ6977" s="90"/>
      <c r="AK6977" s="4"/>
      <c r="AL6977" s="4"/>
      <c r="AM6977" s="4"/>
      <c r="AN6977" s="4"/>
    </row>
    <row r="6978" spans="1:40" x14ac:dyDescent="0.2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  <c r="AG6978" s="90"/>
      <c r="AH6978" s="4"/>
      <c r="AI6978" s="4"/>
      <c r="AJ6978" s="90"/>
      <c r="AK6978" s="4"/>
      <c r="AL6978" s="4"/>
      <c r="AM6978" s="4"/>
      <c r="AN6978" s="4"/>
    </row>
    <row r="6979" spans="1:40" x14ac:dyDescent="0.2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  <c r="AG6979" s="90"/>
      <c r="AH6979" s="4"/>
      <c r="AI6979" s="4"/>
      <c r="AJ6979" s="90"/>
      <c r="AK6979" s="4"/>
      <c r="AL6979" s="4"/>
      <c r="AM6979" s="4"/>
      <c r="AN6979" s="4"/>
    </row>
    <row r="6980" spans="1:40" x14ac:dyDescent="0.2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  <c r="AG6980" s="90"/>
      <c r="AH6980" s="4"/>
      <c r="AI6980" s="4"/>
      <c r="AJ6980" s="90"/>
      <c r="AK6980" s="4"/>
      <c r="AL6980" s="4"/>
      <c r="AM6980" s="4"/>
      <c r="AN6980" s="4"/>
    </row>
    <row r="6981" spans="1:40" x14ac:dyDescent="0.2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  <c r="AG6981" s="90"/>
      <c r="AH6981" s="4"/>
      <c r="AI6981" s="4"/>
      <c r="AJ6981" s="90"/>
      <c r="AK6981" s="4"/>
      <c r="AL6981" s="4"/>
      <c r="AM6981" s="4"/>
      <c r="AN6981" s="4"/>
    </row>
    <row r="6982" spans="1:40" x14ac:dyDescent="0.2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  <c r="AG6982" s="90"/>
      <c r="AH6982" s="4"/>
      <c r="AI6982" s="4"/>
      <c r="AJ6982" s="90"/>
      <c r="AK6982" s="4"/>
      <c r="AL6982" s="4"/>
      <c r="AM6982" s="4"/>
      <c r="AN6982" s="4"/>
    </row>
    <row r="6983" spans="1:40" x14ac:dyDescent="0.2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  <c r="AG6983" s="90"/>
      <c r="AH6983" s="4"/>
      <c r="AI6983" s="4"/>
      <c r="AJ6983" s="90"/>
      <c r="AK6983" s="4"/>
      <c r="AL6983" s="4"/>
      <c r="AM6983" s="4"/>
      <c r="AN6983" s="4"/>
    </row>
    <row r="6984" spans="1:40" x14ac:dyDescent="0.2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  <c r="AG6984" s="90"/>
      <c r="AH6984" s="4"/>
      <c r="AI6984" s="4"/>
      <c r="AJ6984" s="90"/>
      <c r="AK6984" s="4"/>
      <c r="AL6984" s="4"/>
      <c r="AM6984" s="4"/>
      <c r="AN6984" s="4"/>
    </row>
    <row r="6985" spans="1:40" x14ac:dyDescent="0.2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  <c r="AG6985" s="90"/>
      <c r="AH6985" s="4"/>
      <c r="AI6985" s="4"/>
      <c r="AJ6985" s="90"/>
      <c r="AK6985" s="4"/>
      <c r="AL6985" s="4"/>
      <c r="AM6985" s="4"/>
      <c r="AN6985" s="4"/>
    </row>
    <row r="6986" spans="1:40" x14ac:dyDescent="0.2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  <c r="AG6986" s="90"/>
      <c r="AH6986" s="4"/>
      <c r="AI6986" s="4"/>
      <c r="AJ6986" s="90"/>
      <c r="AK6986" s="4"/>
      <c r="AL6986" s="4"/>
      <c r="AM6986" s="4"/>
      <c r="AN6986" s="4"/>
    </row>
    <row r="6987" spans="1:40" x14ac:dyDescent="0.2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  <c r="AG6987" s="90"/>
      <c r="AH6987" s="4"/>
      <c r="AI6987" s="4"/>
      <c r="AJ6987" s="90"/>
      <c r="AK6987" s="4"/>
      <c r="AL6987" s="4"/>
      <c r="AM6987" s="4"/>
      <c r="AN6987" s="4"/>
    </row>
    <row r="6988" spans="1:40" x14ac:dyDescent="0.2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  <c r="AG6988" s="90"/>
      <c r="AH6988" s="4"/>
      <c r="AI6988" s="4"/>
      <c r="AJ6988" s="90"/>
      <c r="AK6988" s="4"/>
      <c r="AL6988" s="4"/>
      <c r="AM6988" s="4"/>
      <c r="AN6988" s="4"/>
    </row>
    <row r="6989" spans="1:40" x14ac:dyDescent="0.2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  <c r="AG6989" s="90"/>
      <c r="AH6989" s="4"/>
      <c r="AI6989" s="4"/>
      <c r="AJ6989" s="90"/>
      <c r="AK6989" s="4"/>
      <c r="AL6989" s="4"/>
      <c r="AM6989" s="4"/>
      <c r="AN6989" s="4"/>
    </row>
    <row r="6990" spans="1:40" x14ac:dyDescent="0.2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  <c r="AG6990" s="90"/>
      <c r="AH6990" s="4"/>
      <c r="AI6990" s="4"/>
      <c r="AJ6990" s="90"/>
      <c r="AK6990" s="4"/>
      <c r="AL6990" s="4"/>
      <c r="AM6990" s="4"/>
      <c r="AN6990" s="4"/>
    </row>
    <row r="6991" spans="1:40" x14ac:dyDescent="0.2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  <c r="AG6991" s="90"/>
      <c r="AH6991" s="4"/>
      <c r="AI6991" s="4"/>
      <c r="AJ6991" s="90"/>
      <c r="AK6991" s="4"/>
      <c r="AL6991" s="4"/>
      <c r="AM6991" s="4"/>
      <c r="AN6991" s="4"/>
    </row>
    <row r="6992" spans="1:40" x14ac:dyDescent="0.2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  <c r="AG6992" s="90"/>
      <c r="AH6992" s="4"/>
      <c r="AI6992" s="4"/>
      <c r="AJ6992" s="90"/>
      <c r="AK6992" s="4"/>
      <c r="AL6992" s="4"/>
      <c r="AM6992" s="4"/>
      <c r="AN6992" s="4"/>
    </row>
    <row r="6993" spans="1:40" x14ac:dyDescent="0.2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  <c r="AG6993" s="90"/>
      <c r="AH6993" s="4"/>
      <c r="AI6993" s="4"/>
      <c r="AJ6993" s="90"/>
      <c r="AK6993" s="4"/>
      <c r="AL6993" s="4"/>
      <c r="AM6993" s="4"/>
      <c r="AN6993" s="4"/>
    </row>
    <row r="6994" spans="1:40" x14ac:dyDescent="0.2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  <c r="AG6994" s="90"/>
      <c r="AH6994" s="4"/>
      <c r="AI6994" s="4"/>
      <c r="AJ6994" s="90"/>
      <c r="AK6994" s="4"/>
      <c r="AL6994" s="4"/>
      <c r="AM6994" s="4"/>
      <c r="AN6994" s="4"/>
    </row>
    <row r="6995" spans="1:40" x14ac:dyDescent="0.2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  <c r="AG6995" s="90"/>
      <c r="AH6995" s="4"/>
      <c r="AI6995" s="4"/>
      <c r="AJ6995" s="90"/>
      <c r="AK6995" s="4"/>
      <c r="AL6995" s="4"/>
      <c r="AM6995" s="4"/>
      <c r="AN6995" s="4"/>
    </row>
    <row r="6996" spans="1:40" x14ac:dyDescent="0.2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  <c r="AG6996" s="90"/>
      <c r="AH6996" s="4"/>
      <c r="AI6996" s="4"/>
      <c r="AJ6996" s="90"/>
      <c r="AK6996" s="4"/>
      <c r="AL6996" s="4"/>
      <c r="AM6996" s="4"/>
      <c r="AN6996" s="4"/>
    </row>
    <row r="6997" spans="1:40" x14ac:dyDescent="0.2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  <c r="AG6997" s="90"/>
      <c r="AH6997" s="4"/>
      <c r="AI6997" s="4"/>
      <c r="AJ6997" s="90"/>
      <c r="AK6997" s="4"/>
      <c r="AL6997" s="4"/>
      <c r="AM6997" s="4"/>
      <c r="AN6997" s="4"/>
    </row>
    <row r="6998" spans="1:40" x14ac:dyDescent="0.2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  <c r="AG6998" s="90"/>
      <c r="AH6998" s="4"/>
      <c r="AI6998" s="4"/>
      <c r="AJ6998" s="90"/>
      <c r="AK6998" s="4"/>
      <c r="AL6998" s="4"/>
      <c r="AM6998" s="4"/>
      <c r="AN6998" s="4"/>
    </row>
    <row r="6999" spans="1:40" x14ac:dyDescent="0.2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  <c r="AG6999" s="90"/>
      <c r="AH6999" s="4"/>
      <c r="AI6999" s="4"/>
      <c r="AJ6999" s="90"/>
      <c r="AK6999" s="4"/>
      <c r="AL6999" s="4"/>
      <c r="AM6999" s="4"/>
      <c r="AN6999" s="4"/>
    </row>
    <row r="7000" spans="1:40" x14ac:dyDescent="0.2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  <c r="AG7000" s="90"/>
      <c r="AH7000" s="4"/>
      <c r="AI7000" s="4"/>
      <c r="AJ7000" s="90"/>
      <c r="AK7000" s="4"/>
      <c r="AL7000" s="4"/>
      <c r="AM7000" s="4"/>
      <c r="AN7000" s="4"/>
    </row>
    <row r="7001" spans="1:40" x14ac:dyDescent="0.2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4"/>
      <c r="AC7001" s="4"/>
      <c r="AD7001" s="4"/>
      <c r="AE7001" s="4"/>
      <c r="AF7001" s="4"/>
      <c r="AG7001" s="90"/>
      <c r="AH7001" s="4"/>
      <c r="AI7001" s="4"/>
      <c r="AJ7001" s="90"/>
      <c r="AK7001" s="4"/>
      <c r="AL7001" s="4"/>
      <c r="AM7001" s="4"/>
      <c r="AN7001" s="4"/>
    </row>
    <row r="7002" spans="1:40" x14ac:dyDescent="0.2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4"/>
      <c r="AC7002" s="4"/>
      <c r="AD7002" s="4"/>
      <c r="AE7002" s="4"/>
      <c r="AF7002" s="4"/>
      <c r="AG7002" s="90"/>
      <c r="AH7002" s="4"/>
      <c r="AI7002" s="4"/>
      <c r="AJ7002" s="90"/>
      <c r="AK7002" s="4"/>
      <c r="AL7002" s="4"/>
      <c r="AM7002" s="4"/>
      <c r="AN7002" s="4"/>
    </row>
    <row r="7003" spans="1:40" x14ac:dyDescent="0.2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4"/>
      <c r="AC7003" s="4"/>
      <c r="AD7003" s="4"/>
      <c r="AE7003" s="4"/>
      <c r="AF7003" s="4"/>
      <c r="AG7003" s="90"/>
      <c r="AH7003" s="4"/>
      <c r="AI7003" s="4"/>
      <c r="AJ7003" s="90"/>
      <c r="AK7003" s="4"/>
      <c r="AL7003" s="4"/>
      <c r="AM7003" s="4"/>
      <c r="AN7003" s="4"/>
    </row>
    <row r="7004" spans="1:40" x14ac:dyDescent="0.2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4"/>
      <c r="AC7004" s="4"/>
      <c r="AD7004" s="4"/>
      <c r="AE7004" s="4"/>
      <c r="AF7004" s="4"/>
      <c r="AG7004" s="90"/>
      <c r="AH7004" s="4"/>
      <c r="AI7004" s="4"/>
      <c r="AJ7004" s="90"/>
      <c r="AK7004" s="4"/>
      <c r="AL7004" s="4"/>
      <c r="AM7004" s="4"/>
      <c r="AN7004" s="4"/>
    </row>
    <row r="7005" spans="1:40" x14ac:dyDescent="0.2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4"/>
      <c r="AC7005" s="4"/>
      <c r="AD7005" s="4"/>
      <c r="AE7005" s="4"/>
      <c r="AF7005" s="4"/>
      <c r="AG7005" s="90"/>
      <c r="AH7005" s="4"/>
      <c r="AI7005" s="4"/>
      <c r="AJ7005" s="90"/>
      <c r="AK7005" s="4"/>
      <c r="AL7005" s="4"/>
      <c r="AM7005" s="4"/>
      <c r="AN7005" s="4"/>
    </row>
    <row r="7006" spans="1:40" x14ac:dyDescent="0.2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4"/>
      <c r="AC7006" s="4"/>
      <c r="AD7006" s="4"/>
      <c r="AE7006" s="4"/>
      <c r="AF7006" s="4"/>
      <c r="AG7006" s="90"/>
      <c r="AH7006" s="4"/>
      <c r="AI7006" s="4"/>
      <c r="AJ7006" s="90"/>
      <c r="AK7006" s="4"/>
      <c r="AL7006" s="4"/>
      <c r="AM7006" s="4"/>
      <c r="AN7006" s="4"/>
    </row>
    <row r="7007" spans="1:40" x14ac:dyDescent="0.2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4"/>
      <c r="AC7007" s="4"/>
      <c r="AD7007" s="4"/>
      <c r="AE7007" s="4"/>
      <c r="AF7007" s="4"/>
      <c r="AG7007" s="90"/>
      <c r="AH7007" s="4"/>
      <c r="AI7007" s="4"/>
      <c r="AJ7007" s="90"/>
      <c r="AK7007" s="4"/>
      <c r="AL7007" s="4"/>
      <c r="AM7007" s="4"/>
      <c r="AN7007" s="4"/>
    </row>
    <row r="7008" spans="1:40" x14ac:dyDescent="0.2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4"/>
      <c r="AC7008" s="4"/>
      <c r="AD7008" s="4"/>
      <c r="AE7008" s="4"/>
      <c r="AF7008" s="4"/>
      <c r="AG7008" s="90"/>
      <c r="AH7008" s="4"/>
      <c r="AI7008" s="4"/>
      <c r="AJ7008" s="90"/>
      <c r="AK7008" s="4"/>
      <c r="AL7008" s="4"/>
      <c r="AM7008" s="4"/>
      <c r="AN7008" s="4"/>
    </row>
    <row r="7009" spans="1:40" x14ac:dyDescent="0.2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4"/>
      <c r="AC7009" s="4"/>
      <c r="AD7009" s="4"/>
      <c r="AE7009" s="4"/>
      <c r="AF7009" s="4"/>
      <c r="AG7009" s="90"/>
      <c r="AH7009" s="4"/>
      <c r="AI7009" s="4"/>
      <c r="AJ7009" s="90"/>
      <c r="AK7009" s="4"/>
      <c r="AL7009" s="4"/>
      <c r="AM7009" s="4"/>
      <c r="AN7009" s="4"/>
    </row>
    <row r="7010" spans="1:40" x14ac:dyDescent="0.2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4"/>
      <c r="AC7010" s="4"/>
      <c r="AD7010" s="4"/>
      <c r="AE7010" s="4"/>
      <c r="AF7010" s="4"/>
      <c r="AG7010" s="90"/>
      <c r="AH7010" s="4"/>
      <c r="AI7010" s="4"/>
      <c r="AJ7010" s="90"/>
      <c r="AK7010" s="4"/>
      <c r="AL7010" s="4"/>
      <c r="AM7010" s="4"/>
      <c r="AN7010" s="4"/>
    </row>
    <row r="7011" spans="1:40" x14ac:dyDescent="0.2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4"/>
      <c r="AC7011" s="4"/>
      <c r="AD7011" s="4"/>
      <c r="AE7011" s="4"/>
      <c r="AF7011" s="4"/>
      <c r="AG7011" s="90"/>
      <c r="AH7011" s="4"/>
      <c r="AI7011" s="4"/>
      <c r="AJ7011" s="90"/>
      <c r="AK7011" s="4"/>
      <c r="AL7011" s="4"/>
      <c r="AM7011" s="4"/>
      <c r="AN7011" s="4"/>
    </row>
    <row r="7012" spans="1:40" x14ac:dyDescent="0.2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4"/>
      <c r="AC7012" s="4"/>
      <c r="AD7012" s="4"/>
      <c r="AE7012" s="4"/>
      <c r="AF7012" s="4"/>
      <c r="AG7012" s="90"/>
      <c r="AH7012" s="4"/>
      <c r="AI7012" s="4"/>
      <c r="AJ7012" s="90"/>
      <c r="AK7012" s="4"/>
      <c r="AL7012" s="4"/>
      <c r="AM7012" s="4"/>
      <c r="AN7012" s="4"/>
    </row>
    <row r="7013" spans="1:40" x14ac:dyDescent="0.2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4"/>
      <c r="AC7013" s="4"/>
      <c r="AD7013" s="4"/>
      <c r="AE7013" s="4"/>
      <c r="AF7013" s="4"/>
      <c r="AG7013" s="90"/>
      <c r="AH7013" s="4"/>
      <c r="AI7013" s="4"/>
      <c r="AJ7013" s="90"/>
      <c r="AK7013" s="4"/>
      <c r="AL7013" s="4"/>
      <c r="AM7013" s="4"/>
      <c r="AN7013" s="4"/>
    </row>
    <row r="7014" spans="1:40" x14ac:dyDescent="0.2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4"/>
      <c r="AC7014" s="4"/>
      <c r="AD7014" s="4"/>
      <c r="AE7014" s="4"/>
      <c r="AF7014" s="4"/>
      <c r="AG7014" s="90"/>
      <c r="AH7014" s="4"/>
      <c r="AI7014" s="4"/>
      <c r="AJ7014" s="90"/>
      <c r="AK7014" s="4"/>
      <c r="AL7014" s="4"/>
      <c r="AM7014" s="4"/>
      <c r="AN7014" s="4"/>
    </row>
    <row r="7015" spans="1:40" x14ac:dyDescent="0.2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4"/>
      <c r="AC7015" s="4"/>
      <c r="AD7015" s="4"/>
      <c r="AE7015" s="4"/>
      <c r="AF7015" s="4"/>
      <c r="AG7015" s="90"/>
      <c r="AH7015" s="4"/>
      <c r="AI7015" s="4"/>
      <c r="AJ7015" s="90"/>
      <c r="AK7015" s="4"/>
      <c r="AL7015" s="4"/>
      <c r="AM7015" s="4"/>
      <c r="AN7015" s="4"/>
    </row>
    <row r="7016" spans="1:40" x14ac:dyDescent="0.2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4"/>
      <c r="AC7016" s="4"/>
      <c r="AD7016" s="4"/>
      <c r="AE7016" s="4"/>
      <c r="AF7016" s="4"/>
      <c r="AG7016" s="90"/>
      <c r="AH7016" s="4"/>
      <c r="AI7016" s="4"/>
      <c r="AJ7016" s="90"/>
      <c r="AK7016" s="4"/>
      <c r="AL7016" s="4"/>
      <c r="AM7016" s="4"/>
      <c r="AN7016" s="4"/>
    </row>
    <row r="7017" spans="1:40" x14ac:dyDescent="0.2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4"/>
      <c r="AC7017" s="4"/>
      <c r="AD7017" s="4"/>
      <c r="AE7017" s="4"/>
      <c r="AF7017" s="4"/>
      <c r="AG7017" s="90"/>
      <c r="AH7017" s="4"/>
      <c r="AI7017" s="4"/>
      <c r="AJ7017" s="90"/>
      <c r="AK7017" s="4"/>
      <c r="AL7017" s="4"/>
      <c r="AM7017" s="4"/>
      <c r="AN7017" s="4"/>
    </row>
    <row r="7018" spans="1:40" x14ac:dyDescent="0.2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4"/>
      <c r="AC7018" s="4"/>
      <c r="AD7018" s="4"/>
      <c r="AE7018" s="4"/>
      <c r="AF7018" s="4"/>
      <c r="AG7018" s="90"/>
      <c r="AH7018" s="4"/>
      <c r="AI7018" s="4"/>
      <c r="AJ7018" s="90"/>
      <c r="AK7018" s="4"/>
      <c r="AL7018" s="4"/>
      <c r="AM7018" s="4"/>
      <c r="AN7018" s="4"/>
    </row>
    <row r="7019" spans="1:40" x14ac:dyDescent="0.2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4"/>
      <c r="AC7019" s="4"/>
      <c r="AD7019" s="4"/>
      <c r="AE7019" s="4"/>
      <c r="AF7019" s="4"/>
      <c r="AG7019" s="90"/>
      <c r="AH7019" s="4"/>
      <c r="AI7019" s="4"/>
      <c r="AJ7019" s="90"/>
      <c r="AK7019" s="4"/>
      <c r="AL7019" s="4"/>
      <c r="AM7019" s="4"/>
      <c r="AN7019" s="4"/>
    </row>
    <row r="7020" spans="1:40" x14ac:dyDescent="0.2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4"/>
      <c r="AC7020" s="4"/>
      <c r="AD7020" s="4"/>
      <c r="AE7020" s="4"/>
      <c r="AF7020" s="4"/>
      <c r="AG7020" s="90"/>
      <c r="AH7020" s="4"/>
      <c r="AI7020" s="4"/>
      <c r="AJ7020" s="90"/>
      <c r="AK7020" s="4"/>
      <c r="AL7020" s="4"/>
      <c r="AM7020" s="4"/>
      <c r="AN7020" s="4"/>
    </row>
    <row r="7021" spans="1:40" x14ac:dyDescent="0.2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4"/>
      <c r="AC7021" s="4"/>
      <c r="AD7021" s="4"/>
      <c r="AE7021" s="4"/>
      <c r="AF7021" s="4"/>
      <c r="AG7021" s="90"/>
      <c r="AH7021" s="4"/>
      <c r="AI7021" s="4"/>
      <c r="AJ7021" s="90"/>
      <c r="AK7021" s="4"/>
      <c r="AL7021" s="4"/>
      <c r="AM7021" s="4"/>
      <c r="AN7021" s="4"/>
    </row>
    <row r="7022" spans="1:40" x14ac:dyDescent="0.2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4"/>
      <c r="AC7022" s="4"/>
      <c r="AD7022" s="4"/>
      <c r="AE7022" s="4"/>
      <c r="AF7022" s="4"/>
      <c r="AG7022" s="90"/>
      <c r="AH7022" s="4"/>
      <c r="AI7022" s="4"/>
      <c r="AJ7022" s="90"/>
      <c r="AK7022" s="4"/>
      <c r="AL7022" s="4"/>
      <c r="AM7022" s="4"/>
      <c r="AN7022" s="4"/>
    </row>
    <row r="7023" spans="1:40" x14ac:dyDescent="0.2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4"/>
      <c r="AC7023" s="4"/>
      <c r="AD7023" s="4"/>
      <c r="AE7023" s="4"/>
      <c r="AF7023" s="4"/>
      <c r="AG7023" s="90"/>
      <c r="AH7023" s="4"/>
      <c r="AI7023" s="4"/>
      <c r="AJ7023" s="90"/>
      <c r="AK7023" s="4"/>
      <c r="AL7023" s="4"/>
      <c r="AM7023" s="4"/>
      <c r="AN7023" s="4"/>
    </row>
    <row r="7024" spans="1:40" x14ac:dyDescent="0.2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4"/>
      <c r="AC7024" s="4"/>
      <c r="AD7024" s="4"/>
      <c r="AE7024" s="4"/>
      <c r="AF7024" s="4"/>
      <c r="AG7024" s="90"/>
      <c r="AH7024" s="4"/>
      <c r="AI7024" s="4"/>
      <c r="AJ7024" s="90"/>
      <c r="AK7024" s="4"/>
      <c r="AL7024" s="4"/>
      <c r="AM7024" s="4"/>
      <c r="AN7024" s="4"/>
    </row>
    <row r="7025" spans="1:40" x14ac:dyDescent="0.2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4"/>
      <c r="AC7025" s="4"/>
      <c r="AD7025" s="4"/>
      <c r="AE7025" s="4"/>
      <c r="AF7025" s="4"/>
      <c r="AG7025" s="90"/>
      <c r="AH7025" s="4"/>
      <c r="AI7025" s="4"/>
      <c r="AJ7025" s="90"/>
      <c r="AK7025" s="4"/>
      <c r="AL7025" s="4"/>
      <c r="AM7025" s="4"/>
      <c r="AN7025" s="4"/>
    </row>
    <row r="7026" spans="1:40" x14ac:dyDescent="0.2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4"/>
      <c r="AC7026" s="4"/>
      <c r="AD7026" s="4"/>
      <c r="AE7026" s="4"/>
      <c r="AF7026" s="4"/>
      <c r="AG7026" s="90"/>
      <c r="AH7026" s="4"/>
      <c r="AI7026" s="4"/>
      <c r="AJ7026" s="90"/>
      <c r="AK7026" s="4"/>
      <c r="AL7026" s="4"/>
      <c r="AM7026" s="4"/>
      <c r="AN7026" s="4"/>
    </row>
    <row r="7027" spans="1:40" x14ac:dyDescent="0.2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4"/>
      <c r="AC7027" s="4"/>
      <c r="AD7027" s="4"/>
      <c r="AE7027" s="4"/>
      <c r="AF7027" s="4"/>
      <c r="AG7027" s="90"/>
      <c r="AH7027" s="4"/>
      <c r="AI7027" s="4"/>
      <c r="AJ7027" s="90"/>
      <c r="AK7027" s="4"/>
      <c r="AL7027" s="4"/>
      <c r="AM7027" s="4"/>
      <c r="AN7027" s="4"/>
    </row>
    <row r="7028" spans="1:40" x14ac:dyDescent="0.2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4"/>
      <c r="AC7028" s="4"/>
      <c r="AD7028" s="4"/>
      <c r="AE7028" s="4"/>
      <c r="AF7028" s="4"/>
      <c r="AG7028" s="90"/>
      <c r="AH7028" s="4"/>
      <c r="AI7028" s="4"/>
      <c r="AJ7028" s="90"/>
      <c r="AK7028" s="4"/>
      <c r="AL7028" s="4"/>
      <c r="AM7028" s="4"/>
      <c r="AN7028" s="4"/>
    </row>
    <row r="7029" spans="1:40" x14ac:dyDescent="0.2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4"/>
      <c r="AC7029" s="4"/>
      <c r="AD7029" s="4"/>
      <c r="AE7029" s="4"/>
      <c r="AF7029" s="4"/>
      <c r="AG7029" s="90"/>
      <c r="AH7029" s="4"/>
      <c r="AI7029" s="4"/>
      <c r="AJ7029" s="90"/>
      <c r="AK7029" s="4"/>
      <c r="AL7029" s="4"/>
      <c r="AM7029" s="4"/>
      <c r="AN7029" s="4"/>
    </row>
    <row r="7030" spans="1:40" x14ac:dyDescent="0.2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4"/>
      <c r="AC7030" s="4"/>
      <c r="AD7030" s="4"/>
      <c r="AE7030" s="4"/>
      <c r="AF7030" s="4"/>
      <c r="AG7030" s="90"/>
      <c r="AH7030" s="4"/>
      <c r="AI7030" s="4"/>
      <c r="AJ7030" s="90"/>
      <c r="AK7030" s="4"/>
      <c r="AL7030" s="4"/>
      <c r="AM7030" s="4"/>
      <c r="AN7030" s="4"/>
    </row>
    <row r="7031" spans="1:40" x14ac:dyDescent="0.2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4"/>
      <c r="AC7031" s="4"/>
      <c r="AD7031" s="4"/>
      <c r="AE7031" s="4"/>
      <c r="AF7031" s="4"/>
      <c r="AG7031" s="90"/>
      <c r="AH7031" s="4"/>
      <c r="AI7031" s="4"/>
      <c r="AJ7031" s="90"/>
      <c r="AK7031" s="4"/>
      <c r="AL7031" s="4"/>
      <c r="AM7031" s="4"/>
      <c r="AN7031" s="4"/>
    </row>
    <row r="7032" spans="1:40" x14ac:dyDescent="0.2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4"/>
      <c r="AC7032" s="4"/>
      <c r="AD7032" s="4"/>
      <c r="AE7032" s="4"/>
      <c r="AF7032" s="4"/>
      <c r="AG7032" s="90"/>
      <c r="AH7032" s="4"/>
      <c r="AI7032" s="4"/>
      <c r="AJ7032" s="90"/>
      <c r="AK7032" s="4"/>
      <c r="AL7032" s="4"/>
      <c r="AM7032" s="4"/>
      <c r="AN7032" s="4"/>
    </row>
    <row r="7033" spans="1:40" x14ac:dyDescent="0.2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4"/>
      <c r="AC7033" s="4"/>
      <c r="AD7033" s="4"/>
      <c r="AE7033" s="4"/>
      <c r="AF7033" s="4"/>
      <c r="AG7033" s="90"/>
      <c r="AH7033" s="4"/>
      <c r="AI7033" s="4"/>
      <c r="AJ7033" s="90"/>
      <c r="AK7033" s="4"/>
      <c r="AL7033" s="4"/>
      <c r="AM7033" s="4"/>
      <c r="AN7033" s="4"/>
    </row>
    <row r="7034" spans="1:40" x14ac:dyDescent="0.2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4"/>
      <c r="AC7034" s="4"/>
      <c r="AD7034" s="4"/>
      <c r="AE7034" s="4"/>
      <c r="AF7034" s="4"/>
      <c r="AG7034" s="90"/>
      <c r="AH7034" s="4"/>
      <c r="AI7034" s="4"/>
      <c r="AJ7034" s="90"/>
      <c r="AK7034" s="4"/>
      <c r="AL7034" s="4"/>
      <c r="AM7034" s="4"/>
      <c r="AN7034" s="4"/>
    </row>
    <row r="7035" spans="1:40" x14ac:dyDescent="0.2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4"/>
      <c r="AC7035" s="4"/>
      <c r="AD7035" s="4"/>
      <c r="AE7035" s="4"/>
      <c r="AF7035" s="4"/>
      <c r="AG7035" s="90"/>
      <c r="AH7035" s="4"/>
      <c r="AI7035" s="4"/>
      <c r="AJ7035" s="90"/>
      <c r="AK7035" s="4"/>
      <c r="AL7035" s="4"/>
      <c r="AM7035" s="4"/>
      <c r="AN7035" s="4"/>
    </row>
    <row r="7036" spans="1:40" x14ac:dyDescent="0.2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4"/>
      <c r="AC7036" s="4"/>
      <c r="AD7036" s="4"/>
      <c r="AE7036" s="4"/>
      <c r="AF7036" s="4"/>
      <c r="AG7036" s="90"/>
      <c r="AH7036" s="4"/>
      <c r="AI7036" s="4"/>
      <c r="AJ7036" s="90"/>
      <c r="AK7036" s="4"/>
      <c r="AL7036" s="4"/>
      <c r="AM7036" s="4"/>
      <c r="AN7036" s="4"/>
    </row>
    <row r="7037" spans="1:40" x14ac:dyDescent="0.2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4"/>
      <c r="AC7037" s="4"/>
      <c r="AD7037" s="4"/>
      <c r="AE7037" s="4"/>
      <c r="AF7037" s="4"/>
      <c r="AG7037" s="90"/>
      <c r="AH7037" s="4"/>
      <c r="AI7037" s="4"/>
      <c r="AJ7037" s="90"/>
      <c r="AK7037" s="4"/>
      <c r="AL7037" s="4"/>
      <c r="AM7037" s="4"/>
      <c r="AN7037" s="4"/>
    </row>
    <row r="7038" spans="1:40" x14ac:dyDescent="0.2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4"/>
      <c r="AC7038" s="4"/>
      <c r="AD7038" s="4"/>
      <c r="AE7038" s="4"/>
      <c r="AF7038" s="4"/>
      <c r="AG7038" s="90"/>
      <c r="AH7038" s="4"/>
      <c r="AI7038" s="4"/>
      <c r="AJ7038" s="90"/>
      <c r="AK7038" s="4"/>
      <c r="AL7038" s="4"/>
      <c r="AM7038" s="4"/>
      <c r="AN7038" s="4"/>
    </row>
    <row r="7039" spans="1:40" x14ac:dyDescent="0.2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4"/>
      <c r="AC7039" s="4"/>
      <c r="AD7039" s="4"/>
      <c r="AE7039" s="4"/>
      <c r="AF7039" s="4"/>
      <c r="AG7039" s="90"/>
      <c r="AH7039" s="4"/>
      <c r="AI7039" s="4"/>
      <c r="AJ7039" s="90"/>
      <c r="AK7039" s="4"/>
      <c r="AL7039" s="4"/>
      <c r="AM7039" s="4"/>
      <c r="AN7039" s="4"/>
    </row>
    <row r="7040" spans="1:40" x14ac:dyDescent="0.2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4"/>
      <c r="AC7040" s="4"/>
      <c r="AD7040" s="4"/>
      <c r="AE7040" s="4"/>
      <c r="AF7040" s="4"/>
      <c r="AG7040" s="90"/>
      <c r="AH7040" s="4"/>
      <c r="AI7040" s="4"/>
      <c r="AJ7040" s="90"/>
      <c r="AK7040" s="4"/>
      <c r="AL7040" s="4"/>
      <c r="AM7040" s="4"/>
      <c r="AN7040" s="4"/>
    </row>
    <row r="7041" spans="1:40" x14ac:dyDescent="0.2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4"/>
      <c r="AC7041" s="4"/>
      <c r="AD7041" s="4"/>
      <c r="AE7041" s="4"/>
      <c r="AF7041" s="4"/>
      <c r="AG7041" s="90"/>
      <c r="AH7041" s="4"/>
      <c r="AI7041" s="4"/>
      <c r="AJ7041" s="90"/>
      <c r="AK7041" s="4"/>
      <c r="AL7041" s="4"/>
      <c r="AM7041" s="4"/>
      <c r="AN7041" s="4"/>
    </row>
    <row r="7042" spans="1:40" x14ac:dyDescent="0.2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4"/>
      <c r="AC7042" s="4"/>
      <c r="AD7042" s="4"/>
      <c r="AE7042" s="4"/>
      <c r="AF7042" s="4"/>
      <c r="AG7042" s="90"/>
      <c r="AH7042" s="4"/>
      <c r="AI7042" s="4"/>
      <c r="AJ7042" s="90"/>
      <c r="AK7042" s="4"/>
      <c r="AL7042" s="4"/>
      <c r="AM7042" s="4"/>
      <c r="AN7042" s="4"/>
    </row>
    <row r="7043" spans="1:40" x14ac:dyDescent="0.2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4"/>
      <c r="AC7043" s="4"/>
      <c r="AD7043" s="4"/>
      <c r="AE7043" s="4"/>
      <c r="AF7043" s="4"/>
      <c r="AG7043" s="90"/>
      <c r="AH7043" s="4"/>
      <c r="AI7043" s="4"/>
      <c r="AJ7043" s="90"/>
      <c r="AK7043" s="4"/>
      <c r="AL7043" s="4"/>
      <c r="AM7043" s="4"/>
      <c r="AN7043" s="4"/>
    </row>
    <row r="7044" spans="1:40" x14ac:dyDescent="0.2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4"/>
      <c r="AC7044" s="4"/>
      <c r="AD7044" s="4"/>
      <c r="AE7044" s="4"/>
      <c r="AF7044" s="4"/>
      <c r="AG7044" s="90"/>
      <c r="AH7044" s="4"/>
      <c r="AI7044" s="4"/>
      <c r="AJ7044" s="90"/>
      <c r="AK7044" s="4"/>
      <c r="AL7044" s="4"/>
      <c r="AM7044" s="4"/>
      <c r="AN7044" s="4"/>
    </row>
    <row r="7045" spans="1:40" x14ac:dyDescent="0.2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4"/>
      <c r="AC7045" s="4"/>
      <c r="AD7045" s="4"/>
      <c r="AE7045" s="4"/>
      <c r="AF7045" s="4"/>
      <c r="AG7045" s="90"/>
      <c r="AH7045" s="4"/>
      <c r="AI7045" s="4"/>
      <c r="AJ7045" s="90"/>
      <c r="AK7045" s="4"/>
      <c r="AL7045" s="4"/>
      <c r="AM7045" s="4"/>
      <c r="AN7045" s="4"/>
    </row>
    <row r="7046" spans="1:40" x14ac:dyDescent="0.2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4"/>
      <c r="AC7046" s="4"/>
      <c r="AD7046" s="4"/>
      <c r="AE7046" s="4"/>
      <c r="AF7046" s="4"/>
      <c r="AG7046" s="90"/>
      <c r="AH7046" s="4"/>
      <c r="AI7046" s="4"/>
      <c r="AJ7046" s="90"/>
      <c r="AK7046" s="4"/>
      <c r="AL7046" s="4"/>
      <c r="AM7046" s="4"/>
      <c r="AN7046" s="4"/>
    </row>
    <row r="7047" spans="1:40" x14ac:dyDescent="0.2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4"/>
      <c r="AC7047" s="4"/>
      <c r="AD7047" s="4"/>
      <c r="AE7047" s="4"/>
      <c r="AF7047" s="4"/>
      <c r="AG7047" s="90"/>
      <c r="AH7047" s="4"/>
      <c r="AI7047" s="4"/>
      <c r="AJ7047" s="90"/>
      <c r="AK7047" s="4"/>
      <c r="AL7047" s="4"/>
      <c r="AM7047" s="4"/>
      <c r="AN7047" s="4"/>
    </row>
    <row r="7048" spans="1:40" x14ac:dyDescent="0.2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4"/>
      <c r="AC7048" s="4"/>
      <c r="AD7048" s="4"/>
      <c r="AE7048" s="4"/>
      <c r="AF7048" s="4"/>
      <c r="AG7048" s="90"/>
      <c r="AH7048" s="4"/>
      <c r="AI7048" s="4"/>
      <c r="AJ7048" s="90"/>
      <c r="AK7048" s="4"/>
      <c r="AL7048" s="4"/>
      <c r="AM7048" s="4"/>
      <c r="AN7048" s="4"/>
    </row>
    <row r="7049" spans="1:40" x14ac:dyDescent="0.2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4"/>
      <c r="AC7049" s="4"/>
      <c r="AD7049" s="4"/>
      <c r="AE7049" s="4"/>
      <c r="AF7049" s="4"/>
      <c r="AG7049" s="90"/>
      <c r="AH7049" s="4"/>
      <c r="AI7049" s="4"/>
      <c r="AJ7049" s="90"/>
      <c r="AK7049" s="4"/>
      <c r="AL7049" s="4"/>
      <c r="AM7049" s="4"/>
      <c r="AN7049" s="4"/>
    </row>
    <row r="7050" spans="1:40" x14ac:dyDescent="0.2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4"/>
      <c r="AC7050" s="4"/>
      <c r="AD7050" s="4"/>
      <c r="AE7050" s="4"/>
      <c r="AF7050" s="4"/>
      <c r="AG7050" s="90"/>
      <c r="AH7050" s="4"/>
      <c r="AI7050" s="4"/>
      <c r="AJ7050" s="90"/>
      <c r="AK7050" s="4"/>
      <c r="AL7050" s="4"/>
      <c r="AM7050" s="4"/>
      <c r="AN7050" s="4"/>
    </row>
    <row r="7051" spans="1:40" x14ac:dyDescent="0.2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4"/>
      <c r="AC7051" s="4"/>
      <c r="AD7051" s="4"/>
      <c r="AE7051" s="4"/>
      <c r="AF7051" s="4"/>
      <c r="AG7051" s="90"/>
      <c r="AH7051" s="4"/>
      <c r="AI7051" s="4"/>
      <c r="AJ7051" s="90"/>
      <c r="AK7051" s="4"/>
      <c r="AL7051" s="4"/>
      <c r="AM7051" s="4"/>
      <c r="AN7051" s="4"/>
    </row>
    <row r="7052" spans="1:40" x14ac:dyDescent="0.2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4"/>
      <c r="AC7052" s="4"/>
      <c r="AD7052" s="4"/>
      <c r="AE7052" s="4"/>
      <c r="AF7052" s="4"/>
      <c r="AG7052" s="90"/>
      <c r="AH7052" s="4"/>
      <c r="AI7052" s="4"/>
      <c r="AJ7052" s="90"/>
      <c r="AK7052" s="4"/>
      <c r="AL7052" s="4"/>
      <c r="AM7052" s="4"/>
      <c r="AN7052" s="4"/>
    </row>
    <row r="7053" spans="1:40" x14ac:dyDescent="0.2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4"/>
      <c r="AC7053" s="4"/>
      <c r="AD7053" s="4"/>
      <c r="AE7053" s="4"/>
      <c r="AF7053" s="4"/>
      <c r="AG7053" s="90"/>
      <c r="AH7053" s="4"/>
      <c r="AI7053" s="4"/>
      <c r="AJ7053" s="90"/>
      <c r="AK7053" s="4"/>
      <c r="AL7053" s="4"/>
      <c r="AM7053" s="4"/>
      <c r="AN7053" s="4"/>
    </row>
    <row r="7054" spans="1:40" x14ac:dyDescent="0.2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4"/>
      <c r="AC7054" s="4"/>
      <c r="AD7054" s="4"/>
      <c r="AE7054" s="4"/>
      <c r="AF7054" s="4"/>
      <c r="AG7054" s="90"/>
      <c r="AH7054" s="4"/>
      <c r="AI7054" s="4"/>
      <c r="AJ7054" s="90"/>
      <c r="AK7054" s="4"/>
      <c r="AL7054" s="4"/>
      <c r="AM7054" s="4"/>
      <c r="AN7054" s="4"/>
    </row>
    <row r="7055" spans="1:40" x14ac:dyDescent="0.2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4"/>
      <c r="AC7055" s="4"/>
      <c r="AD7055" s="4"/>
      <c r="AE7055" s="4"/>
      <c r="AF7055" s="4"/>
      <c r="AG7055" s="90"/>
      <c r="AH7055" s="4"/>
      <c r="AI7055" s="4"/>
      <c r="AJ7055" s="90"/>
      <c r="AK7055" s="4"/>
      <c r="AL7055" s="4"/>
      <c r="AM7055" s="4"/>
      <c r="AN7055" s="4"/>
    </row>
    <row r="7056" spans="1:40" x14ac:dyDescent="0.2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4"/>
      <c r="AC7056" s="4"/>
      <c r="AD7056" s="4"/>
      <c r="AE7056" s="4"/>
      <c r="AF7056" s="4"/>
      <c r="AG7056" s="90"/>
      <c r="AH7056" s="4"/>
      <c r="AI7056" s="4"/>
      <c r="AJ7056" s="90"/>
      <c r="AK7056" s="4"/>
      <c r="AL7056" s="4"/>
      <c r="AM7056" s="4"/>
      <c r="AN7056" s="4"/>
    </row>
    <row r="7057" spans="1:40" x14ac:dyDescent="0.2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4"/>
      <c r="AC7057" s="4"/>
      <c r="AD7057" s="4"/>
      <c r="AE7057" s="4"/>
      <c r="AF7057" s="4"/>
      <c r="AG7057" s="90"/>
      <c r="AH7057" s="4"/>
      <c r="AI7057" s="4"/>
      <c r="AJ7057" s="90"/>
      <c r="AK7057" s="4"/>
      <c r="AL7057" s="4"/>
      <c r="AM7057" s="4"/>
      <c r="AN7057" s="4"/>
    </row>
    <row r="7058" spans="1:40" x14ac:dyDescent="0.2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4"/>
      <c r="AC7058" s="4"/>
      <c r="AD7058" s="4"/>
      <c r="AE7058" s="4"/>
      <c r="AF7058" s="4"/>
      <c r="AG7058" s="90"/>
      <c r="AH7058" s="4"/>
      <c r="AI7058" s="4"/>
      <c r="AJ7058" s="90"/>
      <c r="AK7058" s="4"/>
      <c r="AL7058" s="4"/>
      <c r="AM7058" s="4"/>
      <c r="AN7058" s="4"/>
    </row>
    <row r="7059" spans="1:40" x14ac:dyDescent="0.2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4"/>
      <c r="AC7059" s="4"/>
      <c r="AD7059" s="4"/>
      <c r="AE7059" s="4"/>
      <c r="AF7059" s="4"/>
      <c r="AG7059" s="90"/>
      <c r="AH7059" s="4"/>
      <c r="AI7059" s="4"/>
      <c r="AJ7059" s="90"/>
      <c r="AK7059" s="4"/>
      <c r="AL7059" s="4"/>
      <c r="AM7059" s="4"/>
      <c r="AN7059" s="4"/>
    </row>
    <row r="7060" spans="1:40" x14ac:dyDescent="0.2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4"/>
      <c r="AC7060" s="4"/>
      <c r="AD7060" s="4"/>
      <c r="AE7060" s="4"/>
      <c r="AF7060" s="4"/>
      <c r="AG7060" s="90"/>
      <c r="AH7060" s="4"/>
      <c r="AI7060" s="4"/>
      <c r="AJ7060" s="90"/>
      <c r="AK7060" s="4"/>
      <c r="AL7060" s="4"/>
      <c r="AM7060" s="4"/>
      <c r="AN7060" s="4"/>
    </row>
    <row r="7061" spans="1:40" x14ac:dyDescent="0.2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4"/>
      <c r="AC7061" s="4"/>
      <c r="AD7061" s="4"/>
      <c r="AE7061" s="4"/>
      <c r="AF7061" s="4"/>
      <c r="AG7061" s="90"/>
      <c r="AH7061" s="4"/>
      <c r="AI7061" s="4"/>
      <c r="AJ7061" s="90"/>
      <c r="AK7061" s="4"/>
      <c r="AL7061" s="4"/>
      <c r="AM7061" s="4"/>
      <c r="AN7061" s="4"/>
    </row>
    <row r="7062" spans="1:40" x14ac:dyDescent="0.2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4"/>
      <c r="AC7062" s="4"/>
      <c r="AD7062" s="4"/>
      <c r="AE7062" s="4"/>
      <c r="AF7062" s="4"/>
      <c r="AG7062" s="90"/>
      <c r="AH7062" s="4"/>
      <c r="AI7062" s="4"/>
      <c r="AJ7062" s="90"/>
      <c r="AK7062" s="4"/>
      <c r="AL7062" s="4"/>
      <c r="AM7062" s="4"/>
      <c r="AN7062" s="4"/>
    </row>
    <row r="7063" spans="1:40" x14ac:dyDescent="0.2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4"/>
      <c r="AC7063" s="4"/>
      <c r="AD7063" s="4"/>
      <c r="AE7063" s="4"/>
      <c r="AF7063" s="4"/>
      <c r="AG7063" s="90"/>
      <c r="AH7063" s="4"/>
      <c r="AI7063" s="4"/>
      <c r="AJ7063" s="90"/>
      <c r="AK7063" s="4"/>
      <c r="AL7063" s="4"/>
      <c r="AM7063" s="4"/>
      <c r="AN7063" s="4"/>
    </row>
    <row r="7064" spans="1:40" x14ac:dyDescent="0.2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4"/>
      <c r="AC7064" s="4"/>
      <c r="AD7064" s="4"/>
      <c r="AE7064" s="4"/>
      <c r="AF7064" s="4"/>
      <c r="AG7064" s="90"/>
      <c r="AH7064" s="4"/>
      <c r="AI7064" s="4"/>
      <c r="AJ7064" s="90"/>
      <c r="AK7064" s="4"/>
      <c r="AL7064" s="4"/>
      <c r="AM7064" s="4"/>
      <c r="AN7064" s="4"/>
    </row>
    <row r="7065" spans="1:40" x14ac:dyDescent="0.2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4"/>
      <c r="AC7065" s="4"/>
      <c r="AD7065" s="4"/>
      <c r="AE7065" s="4"/>
      <c r="AF7065" s="4"/>
      <c r="AG7065" s="90"/>
      <c r="AH7065" s="4"/>
      <c r="AI7065" s="4"/>
      <c r="AJ7065" s="90"/>
      <c r="AK7065" s="4"/>
      <c r="AL7065" s="4"/>
      <c r="AM7065" s="4"/>
      <c r="AN7065" s="4"/>
    </row>
    <row r="7066" spans="1:40" x14ac:dyDescent="0.2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4"/>
      <c r="AC7066" s="4"/>
      <c r="AD7066" s="4"/>
      <c r="AE7066" s="4"/>
      <c r="AF7066" s="4"/>
      <c r="AG7066" s="90"/>
      <c r="AH7066" s="4"/>
      <c r="AI7066" s="4"/>
      <c r="AJ7066" s="90"/>
      <c r="AK7066" s="4"/>
      <c r="AL7066" s="4"/>
      <c r="AM7066" s="4"/>
      <c r="AN7066" s="4"/>
    </row>
    <row r="7067" spans="1:40" x14ac:dyDescent="0.2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4"/>
      <c r="AC7067" s="4"/>
      <c r="AD7067" s="4"/>
      <c r="AE7067" s="4"/>
      <c r="AF7067" s="4"/>
      <c r="AG7067" s="90"/>
      <c r="AH7067" s="4"/>
      <c r="AI7067" s="4"/>
      <c r="AJ7067" s="90"/>
      <c r="AK7067" s="4"/>
      <c r="AL7067" s="4"/>
      <c r="AM7067" s="4"/>
      <c r="AN7067" s="4"/>
    </row>
    <row r="7068" spans="1:40" x14ac:dyDescent="0.2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4"/>
      <c r="AC7068" s="4"/>
      <c r="AD7068" s="4"/>
      <c r="AE7068" s="4"/>
      <c r="AF7068" s="4"/>
      <c r="AG7068" s="90"/>
      <c r="AH7068" s="4"/>
      <c r="AI7068" s="4"/>
      <c r="AJ7068" s="90"/>
      <c r="AK7068" s="4"/>
      <c r="AL7068" s="4"/>
      <c r="AM7068" s="4"/>
      <c r="AN7068" s="4"/>
    </row>
    <row r="7069" spans="1:40" x14ac:dyDescent="0.2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4"/>
      <c r="AC7069" s="4"/>
      <c r="AD7069" s="4"/>
      <c r="AE7069" s="4"/>
      <c r="AF7069" s="4"/>
      <c r="AG7069" s="90"/>
      <c r="AH7069" s="4"/>
      <c r="AI7069" s="4"/>
      <c r="AJ7069" s="90"/>
      <c r="AK7069" s="4"/>
      <c r="AL7069" s="4"/>
      <c r="AM7069" s="4"/>
      <c r="AN7069" s="4"/>
    </row>
    <row r="7070" spans="1:40" x14ac:dyDescent="0.2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4"/>
      <c r="AC7070" s="4"/>
      <c r="AD7070" s="4"/>
      <c r="AE7070" s="4"/>
      <c r="AF7070" s="4"/>
      <c r="AG7070" s="90"/>
      <c r="AH7070" s="4"/>
      <c r="AI7070" s="4"/>
      <c r="AJ7070" s="90"/>
      <c r="AK7070" s="4"/>
      <c r="AL7070" s="4"/>
      <c r="AM7070" s="4"/>
      <c r="AN7070" s="4"/>
    </row>
    <row r="7071" spans="1:40" x14ac:dyDescent="0.2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4"/>
      <c r="AC7071" s="4"/>
      <c r="AD7071" s="4"/>
      <c r="AE7071" s="4"/>
      <c r="AF7071" s="4"/>
      <c r="AG7071" s="90"/>
      <c r="AH7071" s="4"/>
      <c r="AI7071" s="4"/>
      <c r="AJ7071" s="90"/>
      <c r="AK7071" s="4"/>
      <c r="AL7071" s="4"/>
      <c r="AM7071" s="4"/>
      <c r="AN7071" s="4"/>
    </row>
    <row r="7072" spans="1:40" x14ac:dyDescent="0.2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4"/>
      <c r="AC7072" s="4"/>
      <c r="AD7072" s="4"/>
      <c r="AE7072" s="4"/>
      <c r="AF7072" s="4"/>
      <c r="AG7072" s="90"/>
      <c r="AH7072" s="4"/>
      <c r="AI7072" s="4"/>
      <c r="AJ7072" s="90"/>
      <c r="AK7072" s="4"/>
      <c r="AL7072" s="4"/>
      <c r="AM7072" s="4"/>
      <c r="AN7072" s="4"/>
    </row>
    <row r="7073" spans="1:40" x14ac:dyDescent="0.2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4"/>
      <c r="AC7073" s="4"/>
      <c r="AD7073" s="4"/>
      <c r="AE7073" s="4"/>
      <c r="AF7073" s="4"/>
      <c r="AG7073" s="90"/>
      <c r="AH7073" s="4"/>
      <c r="AI7073" s="4"/>
      <c r="AJ7073" s="90"/>
      <c r="AK7073" s="4"/>
      <c r="AL7073" s="4"/>
      <c r="AM7073" s="4"/>
      <c r="AN7073" s="4"/>
    </row>
    <row r="7074" spans="1:40" x14ac:dyDescent="0.2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4"/>
      <c r="AC7074" s="4"/>
      <c r="AD7074" s="4"/>
      <c r="AE7074" s="4"/>
      <c r="AF7074" s="4"/>
      <c r="AG7074" s="90"/>
      <c r="AH7074" s="4"/>
      <c r="AI7074" s="4"/>
      <c r="AJ7074" s="90"/>
      <c r="AK7074" s="4"/>
      <c r="AL7074" s="4"/>
      <c r="AM7074" s="4"/>
      <c r="AN7074" s="4"/>
    </row>
    <row r="7075" spans="1:40" x14ac:dyDescent="0.2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4"/>
      <c r="AC7075" s="4"/>
      <c r="AD7075" s="4"/>
      <c r="AE7075" s="4"/>
      <c r="AF7075" s="4"/>
      <c r="AG7075" s="90"/>
      <c r="AH7075" s="4"/>
      <c r="AI7075" s="4"/>
      <c r="AJ7075" s="90"/>
      <c r="AK7075" s="4"/>
      <c r="AL7075" s="4"/>
      <c r="AM7075" s="4"/>
      <c r="AN7075" s="4"/>
    </row>
    <row r="7076" spans="1:40" x14ac:dyDescent="0.2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4"/>
      <c r="AC7076" s="4"/>
      <c r="AD7076" s="4"/>
      <c r="AE7076" s="4"/>
      <c r="AF7076" s="4"/>
      <c r="AG7076" s="90"/>
      <c r="AH7076" s="4"/>
      <c r="AI7076" s="4"/>
      <c r="AJ7076" s="90"/>
      <c r="AK7076" s="4"/>
      <c r="AL7076" s="4"/>
      <c r="AM7076" s="4"/>
      <c r="AN7076" s="4"/>
    </row>
    <row r="7077" spans="1:40" x14ac:dyDescent="0.2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4"/>
      <c r="AC7077" s="4"/>
      <c r="AD7077" s="4"/>
      <c r="AE7077" s="4"/>
      <c r="AF7077" s="4"/>
      <c r="AG7077" s="90"/>
      <c r="AH7077" s="4"/>
      <c r="AI7077" s="4"/>
      <c r="AJ7077" s="90"/>
      <c r="AK7077" s="4"/>
      <c r="AL7077" s="4"/>
      <c r="AM7077" s="4"/>
      <c r="AN7077" s="4"/>
    </row>
    <row r="7078" spans="1:40" x14ac:dyDescent="0.2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4"/>
      <c r="AC7078" s="4"/>
      <c r="AD7078" s="4"/>
      <c r="AE7078" s="4"/>
      <c r="AF7078" s="4"/>
      <c r="AG7078" s="90"/>
      <c r="AH7078" s="4"/>
      <c r="AI7078" s="4"/>
      <c r="AJ7078" s="90"/>
      <c r="AK7078" s="4"/>
      <c r="AL7078" s="4"/>
      <c r="AM7078" s="4"/>
      <c r="AN7078" s="4"/>
    </row>
    <row r="7079" spans="1:40" x14ac:dyDescent="0.2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4"/>
      <c r="AC7079" s="4"/>
      <c r="AD7079" s="4"/>
      <c r="AE7079" s="4"/>
      <c r="AF7079" s="4"/>
      <c r="AG7079" s="90"/>
      <c r="AH7079" s="4"/>
      <c r="AI7079" s="4"/>
      <c r="AJ7079" s="90"/>
      <c r="AK7079" s="4"/>
      <c r="AL7079" s="4"/>
      <c r="AM7079" s="4"/>
      <c r="AN7079" s="4"/>
    </row>
    <row r="7080" spans="1:40" x14ac:dyDescent="0.2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4"/>
      <c r="AC7080" s="4"/>
      <c r="AD7080" s="4"/>
      <c r="AE7080" s="4"/>
      <c r="AF7080" s="4"/>
      <c r="AG7080" s="90"/>
      <c r="AH7080" s="4"/>
      <c r="AI7080" s="4"/>
      <c r="AJ7080" s="90"/>
      <c r="AK7080" s="4"/>
      <c r="AL7080" s="4"/>
      <c r="AM7080" s="4"/>
      <c r="AN7080" s="4"/>
    </row>
    <row r="7081" spans="1:40" x14ac:dyDescent="0.2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4"/>
      <c r="AC7081" s="4"/>
      <c r="AD7081" s="4"/>
      <c r="AE7081" s="4"/>
      <c r="AF7081" s="4"/>
      <c r="AG7081" s="90"/>
      <c r="AH7081" s="4"/>
      <c r="AI7081" s="4"/>
      <c r="AJ7081" s="90"/>
      <c r="AK7081" s="4"/>
      <c r="AL7081" s="4"/>
      <c r="AM7081" s="4"/>
      <c r="AN7081" s="4"/>
    </row>
    <row r="7082" spans="1:40" x14ac:dyDescent="0.2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4"/>
      <c r="AC7082" s="4"/>
      <c r="AD7082" s="4"/>
      <c r="AE7082" s="4"/>
      <c r="AF7082" s="4"/>
      <c r="AG7082" s="90"/>
      <c r="AH7082" s="4"/>
      <c r="AI7082" s="4"/>
      <c r="AJ7082" s="90"/>
      <c r="AK7082" s="4"/>
      <c r="AL7082" s="4"/>
      <c r="AM7082" s="4"/>
      <c r="AN7082" s="4"/>
    </row>
    <row r="7083" spans="1:40" x14ac:dyDescent="0.2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4"/>
      <c r="AC7083" s="4"/>
      <c r="AD7083" s="4"/>
      <c r="AE7083" s="4"/>
      <c r="AF7083" s="4"/>
      <c r="AG7083" s="90"/>
      <c r="AH7083" s="4"/>
      <c r="AI7083" s="4"/>
      <c r="AJ7083" s="90"/>
      <c r="AK7083" s="4"/>
      <c r="AL7083" s="4"/>
      <c r="AM7083" s="4"/>
      <c r="AN7083" s="4"/>
    </row>
    <row r="7084" spans="1:40" x14ac:dyDescent="0.2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4"/>
      <c r="AC7084" s="4"/>
      <c r="AD7084" s="4"/>
      <c r="AE7084" s="4"/>
      <c r="AF7084" s="4"/>
      <c r="AG7084" s="90"/>
      <c r="AH7084" s="4"/>
      <c r="AI7084" s="4"/>
      <c r="AJ7084" s="90"/>
      <c r="AK7084" s="4"/>
      <c r="AL7084" s="4"/>
      <c r="AM7084" s="4"/>
      <c r="AN7084" s="4"/>
    </row>
    <row r="7085" spans="1:40" x14ac:dyDescent="0.2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4"/>
      <c r="AC7085" s="4"/>
      <c r="AD7085" s="4"/>
      <c r="AE7085" s="4"/>
      <c r="AF7085" s="4"/>
      <c r="AG7085" s="90"/>
      <c r="AH7085" s="4"/>
      <c r="AI7085" s="4"/>
      <c r="AJ7085" s="90"/>
      <c r="AK7085" s="4"/>
      <c r="AL7085" s="4"/>
      <c r="AM7085" s="4"/>
      <c r="AN7085" s="4"/>
    </row>
    <row r="7086" spans="1:40" x14ac:dyDescent="0.2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4"/>
      <c r="AC7086" s="4"/>
      <c r="AD7086" s="4"/>
      <c r="AE7086" s="4"/>
      <c r="AF7086" s="4"/>
      <c r="AG7086" s="90"/>
      <c r="AH7086" s="4"/>
      <c r="AI7086" s="4"/>
      <c r="AJ7086" s="90"/>
      <c r="AK7086" s="4"/>
      <c r="AL7086" s="4"/>
      <c r="AM7086" s="4"/>
      <c r="AN7086" s="4"/>
    </row>
    <row r="7087" spans="1:40" x14ac:dyDescent="0.2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4"/>
      <c r="AC7087" s="4"/>
      <c r="AD7087" s="4"/>
      <c r="AE7087" s="4"/>
      <c r="AF7087" s="4"/>
      <c r="AG7087" s="90"/>
      <c r="AH7087" s="4"/>
      <c r="AI7087" s="4"/>
      <c r="AJ7087" s="90"/>
      <c r="AK7087" s="4"/>
      <c r="AL7087" s="4"/>
      <c r="AM7087" s="4"/>
      <c r="AN7087" s="4"/>
    </row>
    <row r="7088" spans="1:40" x14ac:dyDescent="0.2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4"/>
      <c r="AC7088" s="4"/>
      <c r="AD7088" s="4"/>
      <c r="AE7088" s="4"/>
      <c r="AF7088" s="4"/>
      <c r="AG7088" s="90"/>
      <c r="AH7088" s="4"/>
      <c r="AI7088" s="4"/>
      <c r="AJ7088" s="90"/>
      <c r="AK7088" s="4"/>
      <c r="AL7088" s="4"/>
      <c r="AM7088" s="4"/>
      <c r="AN7088" s="4"/>
    </row>
    <row r="7089" spans="1:40" x14ac:dyDescent="0.2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4"/>
      <c r="AC7089" s="4"/>
      <c r="AD7089" s="4"/>
      <c r="AE7089" s="4"/>
      <c r="AF7089" s="4"/>
      <c r="AG7089" s="90"/>
      <c r="AH7089" s="4"/>
      <c r="AI7089" s="4"/>
      <c r="AJ7089" s="90"/>
      <c r="AK7089" s="4"/>
      <c r="AL7089" s="4"/>
      <c r="AM7089" s="4"/>
      <c r="AN7089" s="4"/>
    </row>
    <row r="7090" spans="1:40" x14ac:dyDescent="0.2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4"/>
      <c r="AC7090" s="4"/>
      <c r="AD7090" s="4"/>
      <c r="AE7090" s="4"/>
      <c r="AF7090" s="4"/>
      <c r="AG7090" s="90"/>
      <c r="AH7090" s="4"/>
      <c r="AI7090" s="4"/>
      <c r="AJ7090" s="90"/>
      <c r="AK7090" s="4"/>
      <c r="AL7090" s="4"/>
      <c r="AM7090" s="4"/>
      <c r="AN7090" s="4"/>
    </row>
    <row r="7091" spans="1:40" x14ac:dyDescent="0.2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4"/>
      <c r="AC7091" s="4"/>
      <c r="AD7091" s="4"/>
      <c r="AE7091" s="4"/>
      <c r="AF7091" s="4"/>
      <c r="AG7091" s="90"/>
      <c r="AH7091" s="4"/>
      <c r="AI7091" s="4"/>
      <c r="AJ7091" s="90"/>
      <c r="AK7091" s="4"/>
      <c r="AL7091" s="4"/>
      <c r="AM7091" s="4"/>
      <c r="AN7091" s="4"/>
    </row>
    <row r="7092" spans="1:40" x14ac:dyDescent="0.2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4"/>
      <c r="AC7092" s="4"/>
      <c r="AD7092" s="4"/>
      <c r="AE7092" s="4"/>
      <c r="AF7092" s="4"/>
      <c r="AG7092" s="90"/>
      <c r="AH7092" s="4"/>
      <c r="AI7092" s="4"/>
      <c r="AJ7092" s="90"/>
      <c r="AK7092" s="4"/>
      <c r="AL7092" s="4"/>
      <c r="AM7092" s="4"/>
      <c r="AN7092" s="4"/>
    </row>
    <row r="7093" spans="1:40" x14ac:dyDescent="0.2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4"/>
      <c r="AC7093" s="4"/>
      <c r="AD7093" s="4"/>
      <c r="AE7093" s="4"/>
      <c r="AF7093" s="4"/>
      <c r="AG7093" s="90"/>
      <c r="AH7093" s="4"/>
      <c r="AI7093" s="4"/>
      <c r="AJ7093" s="90"/>
      <c r="AK7093" s="4"/>
      <c r="AL7093" s="4"/>
      <c r="AM7093" s="4"/>
      <c r="AN7093" s="4"/>
    </row>
    <row r="7094" spans="1:40" x14ac:dyDescent="0.2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4"/>
      <c r="AC7094" s="4"/>
      <c r="AD7094" s="4"/>
      <c r="AE7094" s="4"/>
      <c r="AF7094" s="4"/>
      <c r="AG7094" s="90"/>
      <c r="AH7094" s="4"/>
      <c r="AI7094" s="4"/>
      <c r="AJ7094" s="90"/>
      <c r="AK7094" s="4"/>
      <c r="AL7094" s="4"/>
      <c r="AM7094" s="4"/>
      <c r="AN7094" s="4"/>
    </row>
    <row r="7095" spans="1:40" x14ac:dyDescent="0.2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4"/>
      <c r="AC7095" s="4"/>
      <c r="AD7095" s="4"/>
      <c r="AE7095" s="4"/>
      <c r="AF7095" s="4"/>
      <c r="AG7095" s="90"/>
      <c r="AH7095" s="4"/>
      <c r="AI7095" s="4"/>
      <c r="AJ7095" s="90"/>
      <c r="AK7095" s="4"/>
      <c r="AL7095" s="4"/>
      <c r="AM7095" s="4"/>
      <c r="AN7095" s="4"/>
    </row>
    <row r="7096" spans="1:40" x14ac:dyDescent="0.2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4"/>
      <c r="AC7096" s="4"/>
      <c r="AD7096" s="4"/>
      <c r="AE7096" s="4"/>
      <c r="AF7096" s="4"/>
      <c r="AG7096" s="90"/>
      <c r="AH7096" s="4"/>
      <c r="AI7096" s="4"/>
      <c r="AJ7096" s="90"/>
      <c r="AK7096" s="4"/>
      <c r="AL7096" s="4"/>
      <c r="AM7096" s="4"/>
      <c r="AN7096" s="4"/>
    </row>
    <row r="7097" spans="1:40" x14ac:dyDescent="0.2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4"/>
      <c r="AC7097" s="4"/>
      <c r="AD7097" s="4"/>
      <c r="AE7097" s="4"/>
      <c r="AF7097" s="4"/>
      <c r="AG7097" s="90"/>
      <c r="AH7097" s="4"/>
      <c r="AI7097" s="4"/>
      <c r="AJ7097" s="90"/>
      <c r="AK7097" s="4"/>
      <c r="AL7097" s="4"/>
      <c r="AM7097" s="4"/>
      <c r="AN7097" s="4"/>
    </row>
    <row r="7098" spans="1:40" x14ac:dyDescent="0.2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4"/>
      <c r="AC7098" s="4"/>
      <c r="AD7098" s="4"/>
      <c r="AE7098" s="4"/>
      <c r="AF7098" s="4"/>
      <c r="AG7098" s="90"/>
      <c r="AH7098" s="4"/>
      <c r="AI7098" s="4"/>
      <c r="AJ7098" s="90"/>
      <c r="AK7098" s="4"/>
      <c r="AL7098" s="4"/>
      <c r="AM7098" s="4"/>
      <c r="AN7098" s="4"/>
    </row>
    <row r="7099" spans="1:40" x14ac:dyDescent="0.2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4"/>
      <c r="AC7099" s="4"/>
      <c r="AD7099" s="4"/>
      <c r="AE7099" s="4"/>
      <c r="AF7099" s="4"/>
      <c r="AG7099" s="90"/>
      <c r="AH7099" s="4"/>
      <c r="AI7099" s="4"/>
      <c r="AJ7099" s="90"/>
      <c r="AK7099" s="4"/>
      <c r="AL7099" s="4"/>
      <c r="AM7099" s="4"/>
      <c r="AN7099" s="4"/>
    </row>
    <row r="7100" spans="1:40" x14ac:dyDescent="0.2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4"/>
      <c r="AC7100" s="4"/>
      <c r="AD7100" s="4"/>
      <c r="AE7100" s="4"/>
      <c r="AF7100" s="4"/>
      <c r="AG7100" s="90"/>
      <c r="AH7100" s="4"/>
      <c r="AI7100" s="4"/>
      <c r="AJ7100" s="90"/>
      <c r="AK7100" s="4"/>
      <c r="AL7100" s="4"/>
      <c r="AM7100" s="4"/>
      <c r="AN7100" s="4"/>
    </row>
    <row r="7101" spans="1:40" x14ac:dyDescent="0.2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4"/>
      <c r="AC7101" s="4"/>
      <c r="AD7101" s="4"/>
      <c r="AE7101" s="4"/>
      <c r="AF7101" s="4"/>
      <c r="AG7101" s="90"/>
      <c r="AH7101" s="4"/>
      <c r="AI7101" s="4"/>
      <c r="AJ7101" s="90"/>
      <c r="AK7101" s="4"/>
      <c r="AL7101" s="4"/>
      <c r="AM7101" s="4"/>
      <c r="AN7101" s="4"/>
    </row>
    <row r="7102" spans="1:40" x14ac:dyDescent="0.2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4"/>
      <c r="AC7102" s="4"/>
      <c r="AD7102" s="4"/>
      <c r="AE7102" s="4"/>
      <c r="AF7102" s="4"/>
      <c r="AG7102" s="90"/>
      <c r="AH7102" s="4"/>
      <c r="AI7102" s="4"/>
      <c r="AJ7102" s="90"/>
      <c r="AK7102" s="4"/>
      <c r="AL7102" s="4"/>
      <c r="AM7102" s="4"/>
      <c r="AN7102" s="4"/>
    </row>
    <row r="7103" spans="1:40" x14ac:dyDescent="0.2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4"/>
      <c r="AC7103" s="4"/>
      <c r="AD7103" s="4"/>
      <c r="AE7103" s="4"/>
      <c r="AF7103" s="4"/>
      <c r="AG7103" s="90"/>
      <c r="AH7103" s="4"/>
      <c r="AI7103" s="4"/>
      <c r="AJ7103" s="90"/>
      <c r="AK7103" s="4"/>
      <c r="AL7103" s="4"/>
      <c r="AM7103" s="4"/>
      <c r="AN7103" s="4"/>
    </row>
    <row r="7104" spans="1:40" x14ac:dyDescent="0.2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4"/>
      <c r="AC7104" s="4"/>
      <c r="AD7104" s="4"/>
      <c r="AE7104" s="4"/>
      <c r="AF7104" s="4"/>
      <c r="AG7104" s="90"/>
      <c r="AH7104" s="4"/>
      <c r="AI7104" s="4"/>
      <c r="AJ7104" s="90"/>
      <c r="AK7104" s="4"/>
      <c r="AL7104" s="4"/>
      <c r="AM7104" s="4"/>
      <c r="AN7104" s="4"/>
    </row>
    <row r="7105" spans="1:40" x14ac:dyDescent="0.2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4"/>
      <c r="AC7105" s="4"/>
      <c r="AD7105" s="4"/>
      <c r="AE7105" s="4"/>
      <c r="AF7105" s="4"/>
      <c r="AG7105" s="90"/>
      <c r="AH7105" s="4"/>
      <c r="AI7105" s="4"/>
      <c r="AJ7105" s="90"/>
      <c r="AK7105" s="4"/>
      <c r="AL7105" s="4"/>
      <c r="AM7105" s="4"/>
      <c r="AN7105" s="4"/>
    </row>
    <row r="7106" spans="1:40" x14ac:dyDescent="0.2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4"/>
      <c r="AC7106" s="4"/>
      <c r="AD7106" s="4"/>
      <c r="AE7106" s="4"/>
      <c r="AF7106" s="4"/>
      <c r="AG7106" s="90"/>
      <c r="AH7106" s="4"/>
      <c r="AI7106" s="4"/>
      <c r="AJ7106" s="90"/>
      <c r="AK7106" s="4"/>
      <c r="AL7106" s="4"/>
      <c r="AM7106" s="4"/>
      <c r="AN7106" s="4"/>
    </row>
    <row r="7107" spans="1:40" x14ac:dyDescent="0.2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4"/>
      <c r="AC7107" s="4"/>
      <c r="AD7107" s="4"/>
      <c r="AE7107" s="4"/>
      <c r="AF7107" s="4"/>
      <c r="AG7107" s="90"/>
      <c r="AH7107" s="4"/>
      <c r="AI7107" s="4"/>
      <c r="AJ7107" s="90"/>
      <c r="AK7107" s="4"/>
      <c r="AL7107" s="4"/>
      <c r="AM7107" s="4"/>
      <c r="AN7107" s="4"/>
    </row>
    <row r="7108" spans="1:40" x14ac:dyDescent="0.2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4"/>
      <c r="AC7108" s="4"/>
      <c r="AD7108" s="4"/>
      <c r="AE7108" s="4"/>
      <c r="AF7108" s="4"/>
      <c r="AG7108" s="90"/>
      <c r="AH7108" s="4"/>
      <c r="AI7108" s="4"/>
      <c r="AJ7108" s="90"/>
      <c r="AK7108" s="4"/>
      <c r="AL7108" s="4"/>
      <c r="AM7108" s="4"/>
      <c r="AN7108" s="4"/>
    </row>
    <row r="7109" spans="1:40" x14ac:dyDescent="0.2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4"/>
      <c r="AC7109" s="4"/>
      <c r="AD7109" s="4"/>
      <c r="AE7109" s="4"/>
      <c r="AF7109" s="4"/>
      <c r="AG7109" s="90"/>
      <c r="AH7109" s="4"/>
      <c r="AI7109" s="4"/>
      <c r="AJ7109" s="90"/>
      <c r="AK7109" s="4"/>
      <c r="AL7109" s="4"/>
      <c r="AM7109" s="4"/>
      <c r="AN7109" s="4"/>
    </row>
    <row r="7110" spans="1:40" x14ac:dyDescent="0.2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4"/>
      <c r="AC7110" s="4"/>
      <c r="AD7110" s="4"/>
      <c r="AE7110" s="4"/>
      <c r="AF7110" s="4"/>
      <c r="AG7110" s="90"/>
      <c r="AH7110" s="4"/>
      <c r="AI7110" s="4"/>
      <c r="AJ7110" s="90"/>
      <c r="AK7110" s="4"/>
      <c r="AL7110" s="4"/>
      <c r="AM7110" s="4"/>
      <c r="AN7110" s="4"/>
    </row>
    <row r="7111" spans="1:40" x14ac:dyDescent="0.2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4"/>
      <c r="AC7111" s="4"/>
      <c r="AD7111" s="4"/>
      <c r="AE7111" s="4"/>
      <c r="AF7111" s="4"/>
      <c r="AG7111" s="90"/>
      <c r="AH7111" s="4"/>
      <c r="AI7111" s="4"/>
      <c r="AJ7111" s="90"/>
      <c r="AK7111" s="4"/>
      <c r="AL7111" s="4"/>
      <c r="AM7111" s="4"/>
      <c r="AN7111" s="4"/>
    </row>
    <row r="7112" spans="1:40" x14ac:dyDescent="0.2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4"/>
      <c r="AC7112" s="4"/>
      <c r="AD7112" s="4"/>
      <c r="AE7112" s="4"/>
      <c r="AF7112" s="4"/>
      <c r="AG7112" s="90"/>
      <c r="AH7112" s="4"/>
      <c r="AI7112" s="4"/>
      <c r="AJ7112" s="90"/>
      <c r="AK7112" s="4"/>
      <c r="AL7112" s="4"/>
      <c r="AM7112" s="4"/>
      <c r="AN7112" s="4"/>
    </row>
    <row r="7113" spans="1:40" x14ac:dyDescent="0.2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4"/>
      <c r="AC7113" s="4"/>
      <c r="AD7113" s="4"/>
      <c r="AE7113" s="4"/>
      <c r="AF7113" s="4"/>
      <c r="AG7113" s="90"/>
      <c r="AH7113" s="4"/>
      <c r="AI7113" s="4"/>
      <c r="AJ7113" s="90"/>
      <c r="AK7113" s="4"/>
      <c r="AL7113" s="4"/>
      <c r="AM7113" s="4"/>
      <c r="AN7113" s="4"/>
    </row>
    <row r="7114" spans="1:40" x14ac:dyDescent="0.2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4"/>
      <c r="AC7114" s="4"/>
      <c r="AD7114" s="4"/>
      <c r="AE7114" s="4"/>
      <c r="AF7114" s="4"/>
      <c r="AG7114" s="90"/>
      <c r="AH7114" s="4"/>
      <c r="AI7114" s="4"/>
      <c r="AJ7114" s="90"/>
      <c r="AK7114" s="4"/>
      <c r="AL7114" s="4"/>
      <c r="AM7114" s="4"/>
      <c r="AN7114" s="4"/>
    </row>
    <row r="7115" spans="1:40" x14ac:dyDescent="0.2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4"/>
      <c r="AC7115" s="4"/>
      <c r="AD7115" s="4"/>
      <c r="AE7115" s="4"/>
      <c r="AF7115" s="4"/>
      <c r="AG7115" s="90"/>
      <c r="AH7115" s="4"/>
      <c r="AI7115" s="4"/>
      <c r="AJ7115" s="90"/>
      <c r="AK7115" s="4"/>
      <c r="AL7115" s="4"/>
      <c r="AM7115" s="4"/>
      <c r="AN7115" s="4"/>
    </row>
    <row r="7116" spans="1:40" x14ac:dyDescent="0.2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4"/>
      <c r="AC7116" s="4"/>
      <c r="AD7116" s="4"/>
      <c r="AE7116" s="4"/>
      <c r="AF7116" s="4"/>
      <c r="AG7116" s="90"/>
      <c r="AH7116" s="4"/>
      <c r="AI7116" s="4"/>
      <c r="AJ7116" s="90"/>
      <c r="AK7116" s="4"/>
      <c r="AL7116" s="4"/>
      <c r="AM7116" s="4"/>
      <c r="AN7116" s="4"/>
    </row>
    <row r="7117" spans="1:40" x14ac:dyDescent="0.2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4"/>
      <c r="AC7117" s="4"/>
      <c r="AD7117" s="4"/>
      <c r="AE7117" s="4"/>
      <c r="AF7117" s="4"/>
      <c r="AG7117" s="90"/>
      <c r="AH7117" s="4"/>
      <c r="AI7117" s="4"/>
      <c r="AJ7117" s="90"/>
      <c r="AK7117" s="4"/>
      <c r="AL7117" s="4"/>
      <c r="AM7117" s="4"/>
      <c r="AN7117" s="4"/>
    </row>
    <row r="7118" spans="1:40" x14ac:dyDescent="0.2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4"/>
      <c r="AC7118" s="4"/>
      <c r="AD7118" s="4"/>
      <c r="AE7118" s="4"/>
      <c r="AF7118" s="4"/>
      <c r="AG7118" s="90"/>
      <c r="AH7118" s="4"/>
      <c r="AI7118" s="4"/>
      <c r="AJ7118" s="90"/>
      <c r="AK7118" s="4"/>
      <c r="AL7118" s="4"/>
      <c r="AM7118" s="4"/>
      <c r="AN7118" s="4"/>
    </row>
    <row r="7119" spans="1:40" x14ac:dyDescent="0.2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4"/>
      <c r="AC7119" s="4"/>
      <c r="AD7119" s="4"/>
      <c r="AE7119" s="4"/>
      <c r="AF7119" s="4"/>
      <c r="AG7119" s="90"/>
      <c r="AH7119" s="4"/>
      <c r="AI7119" s="4"/>
      <c r="AJ7119" s="90"/>
      <c r="AK7119" s="4"/>
      <c r="AL7119" s="4"/>
      <c r="AM7119" s="4"/>
      <c r="AN7119" s="4"/>
    </row>
    <row r="7120" spans="1:40" x14ac:dyDescent="0.2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4"/>
      <c r="AC7120" s="4"/>
      <c r="AD7120" s="4"/>
      <c r="AE7120" s="4"/>
      <c r="AF7120" s="4"/>
      <c r="AG7120" s="90"/>
      <c r="AH7120" s="4"/>
      <c r="AI7120" s="4"/>
      <c r="AJ7120" s="90"/>
      <c r="AK7120" s="4"/>
      <c r="AL7120" s="4"/>
      <c r="AM7120" s="4"/>
      <c r="AN7120" s="4"/>
    </row>
    <row r="7121" spans="1:40" x14ac:dyDescent="0.2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4"/>
      <c r="AC7121" s="4"/>
      <c r="AD7121" s="4"/>
      <c r="AE7121" s="4"/>
      <c r="AF7121" s="4"/>
      <c r="AG7121" s="90"/>
      <c r="AH7121" s="4"/>
      <c r="AI7121" s="4"/>
      <c r="AJ7121" s="90"/>
      <c r="AK7121" s="4"/>
      <c r="AL7121" s="4"/>
      <c r="AM7121" s="4"/>
      <c r="AN7121" s="4"/>
    </row>
    <row r="7122" spans="1:40" x14ac:dyDescent="0.2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4"/>
      <c r="AC7122" s="4"/>
      <c r="AD7122" s="4"/>
      <c r="AE7122" s="4"/>
      <c r="AF7122" s="4"/>
      <c r="AG7122" s="90"/>
      <c r="AH7122" s="4"/>
      <c r="AI7122" s="4"/>
      <c r="AJ7122" s="90"/>
      <c r="AK7122" s="4"/>
      <c r="AL7122" s="4"/>
      <c r="AM7122" s="4"/>
      <c r="AN7122" s="4"/>
    </row>
    <row r="7123" spans="1:40" x14ac:dyDescent="0.2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4"/>
      <c r="AC7123" s="4"/>
      <c r="AD7123" s="4"/>
      <c r="AE7123" s="4"/>
      <c r="AF7123" s="4"/>
      <c r="AG7123" s="90"/>
      <c r="AH7123" s="4"/>
      <c r="AI7123" s="4"/>
      <c r="AJ7123" s="90"/>
      <c r="AK7123" s="4"/>
      <c r="AL7123" s="4"/>
      <c r="AM7123" s="4"/>
      <c r="AN7123" s="4"/>
    </row>
    <row r="7124" spans="1:40" x14ac:dyDescent="0.2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4"/>
      <c r="AC7124" s="4"/>
      <c r="AD7124" s="4"/>
      <c r="AE7124" s="4"/>
      <c r="AF7124" s="4"/>
      <c r="AG7124" s="90"/>
      <c r="AH7124" s="4"/>
      <c r="AI7124" s="4"/>
      <c r="AJ7124" s="90"/>
      <c r="AK7124" s="4"/>
      <c r="AL7124" s="4"/>
      <c r="AM7124" s="4"/>
      <c r="AN7124" s="4"/>
    </row>
    <row r="7125" spans="1:40" x14ac:dyDescent="0.2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4"/>
      <c r="AC7125" s="4"/>
      <c r="AD7125" s="4"/>
      <c r="AE7125" s="4"/>
      <c r="AF7125" s="4"/>
      <c r="AG7125" s="90"/>
      <c r="AH7125" s="4"/>
      <c r="AI7125" s="4"/>
      <c r="AJ7125" s="90"/>
      <c r="AK7125" s="4"/>
      <c r="AL7125" s="4"/>
      <c r="AM7125" s="4"/>
      <c r="AN7125" s="4"/>
    </row>
    <row r="7126" spans="1:40" x14ac:dyDescent="0.2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4"/>
      <c r="AC7126" s="4"/>
      <c r="AD7126" s="4"/>
      <c r="AE7126" s="4"/>
      <c r="AF7126" s="4"/>
      <c r="AG7126" s="90"/>
      <c r="AH7126" s="4"/>
      <c r="AI7126" s="4"/>
      <c r="AJ7126" s="90"/>
      <c r="AK7126" s="4"/>
      <c r="AL7126" s="4"/>
      <c r="AM7126" s="4"/>
      <c r="AN7126" s="4"/>
    </row>
    <row r="7127" spans="1:40" x14ac:dyDescent="0.2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4"/>
      <c r="AC7127" s="4"/>
      <c r="AD7127" s="4"/>
      <c r="AE7127" s="4"/>
      <c r="AF7127" s="4"/>
      <c r="AG7127" s="90"/>
      <c r="AH7127" s="4"/>
      <c r="AI7127" s="4"/>
      <c r="AJ7127" s="90"/>
      <c r="AK7127" s="4"/>
      <c r="AL7127" s="4"/>
      <c r="AM7127" s="4"/>
      <c r="AN7127" s="4"/>
    </row>
    <row r="7128" spans="1:40" x14ac:dyDescent="0.2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4"/>
      <c r="AC7128" s="4"/>
      <c r="AD7128" s="4"/>
      <c r="AE7128" s="4"/>
      <c r="AF7128" s="4"/>
      <c r="AG7128" s="90"/>
      <c r="AH7128" s="4"/>
      <c r="AI7128" s="4"/>
      <c r="AJ7128" s="90"/>
      <c r="AK7128" s="4"/>
      <c r="AL7128" s="4"/>
      <c r="AM7128" s="4"/>
      <c r="AN7128" s="4"/>
    </row>
    <row r="7129" spans="1:40" x14ac:dyDescent="0.2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4"/>
      <c r="AC7129" s="4"/>
      <c r="AD7129" s="4"/>
      <c r="AE7129" s="4"/>
      <c r="AF7129" s="4"/>
      <c r="AG7129" s="90"/>
      <c r="AH7129" s="4"/>
      <c r="AI7129" s="4"/>
      <c r="AJ7129" s="90"/>
      <c r="AK7129" s="4"/>
      <c r="AL7129" s="4"/>
      <c r="AM7129" s="4"/>
      <c r="AN7129" s="4"/>
    </row>
    <row r="7130" spans="1:40" x14ac:dyDescent="0.2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4"/>
      <c r="AC7130" s="4"/>
      <c r="AD7130" s="4"/>
      <c r="AE7130" s="4"/>
      <c r="AF7130" s="4"/>
      <c r="AG7130" s="90"/>
      <c r="AH7130" s="4"/>
      <c r="AI7130" s="4"/>
      <c r="AJ7130" s="90"/>
      <c r="AK7130" s="4"/>
      <c r="AL7130" s="4"/>
      <c r="AM7130" s="4"/>
      <c r="AN7130" s="4"/>
    </row>
    <row r="7131" spans="1:40" x14ac:dyDescent="0.2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4"/>
      <c r="AC7131" s="4"/>
      <c r="AD7131" s="4"/>
      <c r="AE7131" s="4"/>
      <c r="AF7131" s="4"/>
      <c r="AG7131" s="90"/>
      <c r="AH7131" s="4"/>
      <c r="AI7131" s="4"/>
      <c r="AJ7131" s="90"/>
      <c r="AK7131" s="4"/>
      <c r="AL7131" s="4"/>
      <c r="AM7131" s="4"/>
      <c r="AN7131" s="4"/>
    </row>
    <row r="7132" spans="1:40" x14ac:dyDescent="0.2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4"/>
      <c r="AC7132" s="4"/>
      <c r="AD7132" s="4"/>
      <c r="AE7132" s="4"/>
      <c r="AF7132" s="4"/>
      <c r="AG7132" s="90"/>
      <c r="AH7132" s="4"/>
      <c r="AI7132" s="4"/>
      <c r="AJ7132" s="90"/>
      <c r="AK7132" s="4"/>
      <c r="AL7132" s="4"/>
      <c r="AM7132" s="4"/>
      <c r="AN7132" s="4"/>
    </row>
    <row r="7133" spans="1:40" x14ac:dyDescent="0.2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4"/>
      <c r="AC7133" s="4"/>
      <c r="AD7133" s="4"/>
      <c r="AE7133" s="4"/>
      <c r="AF7133" s="4"/>
      <c r="AG7133" s="90"/>
      <c r="AH7133" s="4"/>
      <c r="AI7133" s="4"/>
      <c r="AJ7133" s="90"/>
      <c r="AK7133" s="4"/>
      <c r="AL7133" s="4"/>
      <c r="AM7133" s="4"/>
      <c r="AN7133" s="4"/>
    </row>
    <row r="7134" spans="1:40" x14ac:dyDescent="0.2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4"/>
      <c r="AC7134" s="4"/>
      <c r="AD7134" s="4"/>
      <c r="AE7134" s="4"/>
      <c r="AF7134" s="4"/>
      <c r="AG7134" s="90"/>
      <c r="AH7134" s="4"/>
      <c r="AI7134" s="4"/>
      <c r="AJ7134" s="90"/>
      <c r="AK7134" s="4"/>
      <c r="AL7134" s="4"/>
      <c r="AM7134" s="4"/>
      <c r="AN7134" s="4"/>
    </row>
    <row r="7135" spans="1:40" x14ac:dyDescent="0.2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4"/>
      <c r="AC7135" s="4"/>
      <c r="AD7135" s="4"/>
      <c r="AE7135" s="4"/>
      <c r="AF7135" s="4"/>
      <c r="AG7135" s="90"/>
      <c r="AH7135" s="4"/>
      <c r="AI7135" s="4"/>
      <c r="AJ7135" s="90"/>
      <c r="AK7135" s="4"/>
      <c r="AL7135" s="4"/>
      <c r="AM7135" s="4"/>
      <c r="AN7135" s="4"/>
    </row>
    <row r="7136" spans="1:40" x14ac:dyDescent="0.2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4"/>
      <c r="AC7136" s="4"/>
      <c r="AD7136" s="4"/>
      <c r="AE7136" s="4"/>
      <c r="AF7136" s="4"/>
      <c r="AG7136" s="90"/>
      <c r="AH7136" s="4"/>
      <c r="AI7136" s="4"/>
      <c r="AJ7136" s="90"/>
      <c r="AK7136" s="4"/>
      <c r="AL7136" s="4"/>
      <c r="AM7136" s="4"/>
      <c r="AN7136" s="4"/>
    </row>
    <row r="7137" spans="1:40" x14ac:dyDescent="0.2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4"/>
      <c r="AC7137" s="4"/>
      <c r="AD7137" s="4"/>
      <c r="AE7137" s="4"/>
      <c r="AF7137" s="4"/>
      <c r="AG7137" s="90"/>
      <c r="AH7137" s="4"/>
      <c r="AI7137" s="4"/>
      <c r="AJ7137" s="90"/>
      <c r="AK7137" s="4"/>
      <c r="AL7137" s="4"/>
      <c r="AM7137" s="4"/>
      <c r="AN7137" s="4"/>
    </row>
    <row r="7138" spans="1:40" x14ac:dyDescent="0.2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4"/>
      <c r="AC7138" s="4"/>
      <c r="AD7138" s="4"/>
      <c r="AE7138" s="4"/>
      <c r="AF7138" s="4"/>
      <c r="AG7138" s="90"/>
      <c r="AH7138" s="4"/>
      <c r="AI7138" s="4"/>
      <c r="AJ7138" s="90"/>
      <c r="AK7138" s="4"/>
      <c r="AL7138" s="4"/>
      <c r="AM7138" s="4"/>
      <c r="AN7138" s="4"/>
    </row>
    <row r="7139" spans="1:40" x14ac:dyDescent="0.2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4"/>
      <c r="AC7139" s="4"/>
      <c r="AD7139" s="4"/>
      <c r="AE7139" s="4"/>
      <c r="AF7139" s="4"/>
      <c r="AG7139" s="90"/>
      <c r="AH7139" s="4"/>
      <c r="AI7139" s="4"/>
      <c r="AJ7139" s="90"/>
      <c r="AK7139" s="4"/>
      <c r="AL7139" s="4"/>
      <c r="AM7139" s="4"/>
      <c r="AN7139" s="4"/>
    </row>
    <row r="7140" spans="1:40" x14ac:dyDescent="0.2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4"/>
      <c r="AC7140" s="4"/>
      <c r="AD7140" s="4"/>
      <c r="AE7140" s="4"/>
      <c r="AF7140" s="4"/>
      <c r="AG7140" s="90"/>
      <c r="AH7140" s="4"/>
      <c r="AI7140" s="4"/>
      <c r="AJ7140" s="90"/>
      <c r="AK7140" s="4"/>
      <c r="AL7140" s="4"/>
      <c r="AM7140" s="4"/>
      <c r="AN7140" s="4"/>
    </row>
    <row r="7141" spans="1:40" x14ac:dyDescent="0.2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4"/>
      <c r="AC7141" s="4"/>
      <c r="AD7141" s="4"/>
      <c r="AE7141" s="4"/>
      <c r="AF7141" s="4"/>
      <c r="AG7141" s="90"/>
      <c r="AH7141" s="4"/>
      <c r="AI7141" s="4"/>
      <c r="AJ7141" s="90"/>
      <c r="AK7141" s="4"/>
      <c r="AL7141" s="4"/>
      <c r="AM7141" s="4"/>
      <c r="AN7141" s="4"/>
    </row>
    <row r="7142" spans="1:40" x14ac:dyDescent="0.2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4"/>
      <c r="AC7142" s="4"/>
      <c r="AD7142" s="4"/>
      <c r="AE7142" s="4"/>
      <c r="AF7142" s="4"/>
      <c r="AG7142" s="90"/>
      <c r="AH7142" s="4"/>
      <c r="AI7142" s="4"/>
      <c r="AJ7142" s="90"/>
      <c r="AK7142" s="4"/>
      <c r="AL7142" s="4"/>
      <c r="AM7142" s="4"/>
      <c r="AN7142" s="4"/>
    </row>
    <row r="7143" spans="1:40" x14ac:dyDescent="0.2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4"/>
      <c r="AC7143" s="4"/>
      <c r="AD7143" s="4"/>
      <c r="AE7143" s="4"/>
      <c r="AF7143" s="4"/>
      <c r="AG7143" s="90"/>
      <c r="AH7143" s="4"/>
      <c r="AI7143" s="4"/>
      <c r="AJ7143" s="90"/>
      <c r="AK7143" s="4"/>
      <c r="AL7143" s="4"/>
      <c r="AM7143" s="4"/>
      <c r="AN7143" s="4"/>
    </row>
    <row r="7144" spans="1:40" x14ac:dyDescent="0.2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4"/>
      <c r="AC7144" s="4"/>
      <c r="AD7144" s="4"/>
      <c r="AE7144" s="4"/>
      <c r="AF7144" s="4"/>
      <c r="AG7144" s="90"/>
      <c r="AH7144" s="4"/>
      <c r="AI7144" s="4"/>
      <c r="AJ7144" s="90"/>
      <c r="AK7144" s="4"/>
      <c r="AL7144" s="4"/>
      <c r="AM7144" s="4"/>
      <c r="AN7144" s="4"/>
    </row>
    <row r="7145" spans="1:40" x14ac:dyDescent="0.2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4"/>
      <c r="AC7145" s="4"/>
      <c r="AD7145" s="4"/>
      <c r="AE7145" s="4"/>
      <c r="AF7145" s="4"/>
      <c r="AG7145" s="90"/>
      <c r="AH7145" s="4"/>
      <c r="AI7145" s="4"/>
      <c r="AJ7145" s="90"/>
      <c r="AK7145" s="4"/>
      <c r="AL7145" s="4"/>
      <c r="AM7145" s="4"/>
      <c r="AN7145" s="4"/>
    </row>
    <row r="7146" spans="1:40" x14ac:dyDescent="0.2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4"/>
      <c r="AC7146" s="4"/>
      <c r="AD7146" s="4"/>
      <c r="AE7146" s="4"/>
      <c r="AF7146" s="4"/>
      <c r="AG7146" s="90"/>
      <c r="AH7146" s="4"/>
      <c r="AI7146" s="4"/>
      <c r="AJ7146" s="90"/>
      <c r="AK7146" s="4"/>
      <c r="AL7146" s="4"/>
      <c r="AM7146" s="4"/>
      <c r="AN7146" s="4"/>
    </row>
    <row r="7147" spans="1:40" x14ac:dyDescent="0.2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4"/>
      <c r="AC7147" s="4"/>
      <c r="AD7147" s="4"/>
      <c r="AE7147" s="4"/>
      <c r="AF7147" s="4"/>
      <c r="AG7147" s="90"/>
      <c r="AH7147" s="4"/>
      <c r="AI7147" s="4"/>
      <c r="AJ7147" s="90"/>
      <c r="AK7147" s="4"/>
      <c r="AL7147" s="4"/>
      <c r="AM7147" s="4"/>
      <c r="AN7147" s="4"/>
    </row>
    <row r="7148" spans="1:40" x14ac:dyDescent="0.2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4"/>
      <c r="AC7148" s="4"/>
      <c r="AD7148" s="4"/>
      <c r="AE7148" s="4"/>
      <c r="AF7148" s="4"/>
      <c r="AG7148" s="90"/>
      <c r="AH7148" s="4"/>
      <c r="AI7148" s="4"/>
      <c r="AJ7148" s="90"/>
      <c r="AK7148" s="4"/>
      <c r="AL7148" s="4"/>
      <c r="AM7148" s="4"/>
      <c r="AN7148" s="4"/>
    </row>
    <row r="7149" spans="1:40" x14ac:dyDescent="0.2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4"/>
      <c r="AC7149" s="4"/>
      <c r="AD7149" s="4"/>
      <c r="AE7149" s="4"/>
      <c r="AF7149" s="4"/>
      <c r="AG7149" s="90"/>
      <c r="AH7149" s="4"/>
      <c r="AI7149" s="4"/>
      <c r="AJ7149" s="90"/>
      <c r="AK7149" s="4"/>
      <c r="AL7149" s="4"/>
      <c r="AM7149" s="4"/>
      <c r="AN7149" s="4"/>
    </row>
    <row r="7150" spans="1:40" x14ac:dyDescent="0.2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4"/>
      <c r="AC7150" s="4"/>
      <c r="AD7150" s="4"/>
      <c r="AE7150" s="4"/>
      <c r="AF7150" s="4"/>
      <c r="AG7150" s="90"/>
      <c r="AH7150" s="4"/>
      <c r="AI7150" s="4"/>
      <c r="AJ7150" s="90"/>
      <c r="AK7150" s="4"/>
      <c r="AL7150" s="4"/>
      <c r="AM7150" s="4"/>
      <c r="AN7150" s="4"/>
    </row>
    <row r="7151" spans="1:40" x14ac:dyDescent="0.2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4"/>
      <c r="AC7151" s="4"/>
      <c r="AD7151" s="4"/>
      <c r="AE7151" s="4"/>
      <c r="AF7151" s="4"/>
      <c r="AG7151" s="90"/>
      <c r="AH7151" s="4"/>
      <c r="AI7151" s="4"/>
      <c r="AJ7151" s="90"/>
      <c r="AK7151" s="4"/>
      <c r="AL7151" s="4"/>
      <c r="AM7151" s="4"/>
      <c r="AN7151" s="4"/>
    </row>
    <row r="7152" spans="1:40" x14ac:dyDescent="0.2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4"/>
      <c r="AC7152" s="4"/>
      <c r="AD7152" s="4"/>
      <c r="AE7152" s="4"/>
      <c r="AF7152" s="4"/>
      <c r="AG7152" s="90"/>
      <c r="AH7152" s="4"/>
      <c r="AI7152" s="4"/>
      <c r="AJ7152" s="90"/>
      <c r="AK7152" s="4"/>
      <c r="AL7152" s="4"/>
      <c r="AM7152" s="4"/>
      <c r="AN7152" s="4"/>
    </row>
    <row r="7153" spans="1:40" x14ac:dyDescent="0.2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4"/>
      <c r="AC7153" s="4"/>
      <c r="AD7153" s="4"/>
      <c r="AE7153" s="4"/>
      <c r="AF7153" s="4"/>
      <c r="AG7153" s="90"/>
      <c r="AH7153" s="4"/>
      <c r="AI7153" s="4"/>
      <c r="AJ7153" s="90"/>
      <c r="AK7153" s="4"/>
      <c r="AL7153" s="4"/>
      <c r="AM7153" s="4"/>
      <c r="AN7153" s="4"/>
    </row>
    <row r="7154" spans="1:40" x14ac:dyDescent="0.2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4"/>
      <c r="AC7154" s="4"/>
      <c r="AD7154" s="4"/>
      <c r="AE7154" s="4"/>
      <c r="AF7154" s="4"/>
      <c r="AG7154" s="90"/>
      <c r="AH7154" s="4"/>
      <c r="AI7154" s="4"/>
      <c r="AJ7154" s="90"/>
      <c r="AK7154" s="4"/>
      <c r="AL7154" s="4"/>
      <c r="AM7154" s="4"/>
      <c r="AN7154" s="4"/>
    </row>
    <row r="7155" spans="1:40" x14ac:dyDescent="0.2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4"/>
      <c r="AC7155" s="4"/>
      <c r="AD7155" s="4"/>
      <c r="AE7155" s="4"/>
      <c r="AF7155" s="4"/>
      <c r="AG7155" s="90"/>
      <c r="AH7155" s="4"/>
      <c r="AI7155" s="4"/>
      <c r="AJ7155" s="90"/>
      <c r="AK7155" s="4"/>
      <c r="AL7155" s="4"/>
      <c r="AM7155" s="4"/>
      <c r="AN7155" s="4"/>
    </row>
    <row r="7156" spans="1:40" x14ac:dyDescent="0.2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4"/>
      <c r="AC7156" s="4"/>
      <c r="AD7156" s="4"/>
      <c r="AE7156" s="4"/>
      <c r="AF7156" s="4"/>
      <c r="AG7156" s="90"/>
      <c r="AH7156" s="4"/>
      <c r="AI7156" s="4"/>
      <c r="AJ7156" s="90"/>
      <c r="AK7156" s="4"/>
      <c r="AL7156" s="4"/>
      <c r="AM7156" s="4"/>
      <c r="AN7156" s="4"/>
    </row>
    <row r="7157" spans="1:40" x14ac:dyDescent="0.2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4"/>
      <c r="AC7157" s="4"/>
      <c r="AD7157" s="4"/>
      <c r="AE7157" s="4"/>
      <c r="AF7157" s="4"/>
      <c r="AG7157" s="90"/>
      <c r="AH7157" s="4"/>
      <c r="AI7157" s="4"/>
      <c r="AJ7157" s="90"/>
      <c r="AK7157" s="4"/>
      <c r="AL7157" s="4"/>
      <c r="AM7157" s="4"/>
      <c r="AN7157" s="4"/>
    </row>
    <row r="7158" spans="1:40" x14ac:dyDescent="0.2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4"/>
      <c r="AC7158" s="4"/>
      <c r="AD7158" s="4"/>
      <c r="AE7158" s="4"/>
      <c r="AF7158" s="4"/>
      <c r="AG7158" s="90"/>
      <c r="AH7158" s="4"/>
      <c r="AI7158" s="4"/>
      <c r="AJ7158" s="90"/>
      <c r="AK7158" s="4"/>
      <c r="AL7158" s="4"/>
      <c r="AM7158" s="4"/>
      <c r="AN7158" s="4"/>
    </row>
    <row r="7159" spans="1:40" x14ac:dyDescent="0.2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4"/>
      <c r="AC7159" s="4"/>
      <c r="AD7159" s="4"/>
      <c r="AE7159" s="4"/>
      <c r="AF7159" s="4"/>
      <c r="AG7159" s="90"/>
      <c r="AH7159" s="4"/>
      <c r="AI7159" s="4"/>
      <c r="AJ7159" s="90"/>
      <c r="AK7159" s="4"/>
      <c r="AL7159" s="4"/>
      <c r="AM7159" s="4"/>
      <c r="AN7159" s="4"/>
    </row>
    <row r="7160" spans="1:40" x14ac:dyDescent="0.2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4"/>
      <c r="AC7160" s="4"/>
      <c r="AD7160" s="4"/>
      <c r="AE7160" s="4"/>
      <c r="AF7160" s="4"/>
      <c r="AG7160" s="90"/>
      <c r="AH7160" s="4"/>
      <c r="AI7160" s="4"/>
      <c r="AJ7160" s="90"/>
      <c r="AK7160" s="4"/>
      <c r="AL7160" s="4"/>
      <c r="AM7160" s="4"/>
      <c r="AN7160" s="4"/>
    </row>
    <row r="7161" spans="1:40" x14ac:dyDescent="0.2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4"/>
      <c r="AC7161" s="4"/>
      <c r="AD7161" s="4"/>
      <c r="AE7161" s="4"/>
      <c r="AF7161" s="4"/>
      <c r="AG7161" s="90"/>
      <c r="AH7161" s="4"/>
      <c r="AI7161" s="4"/>
      <c r="AJ7161" s="90"/>
      <c r="AK7161" s="4"/>
      <c r="AL7161" s="4"/>
      <c r="AM7161" s="4"/>
      <c r="AN7161" s="4"/>
    </row>
    <row r="7162" spans="1:40" x14ac:dyDescent="0.2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4"/>
      <c r="AC7162" s="4"/>
      <c r="AD7162" s="4"/>
      <c r="AE7162" s="4"/>
      <c r="AF7162" s="4"/>
      <c r="AG7162" s="90"/>
      <c r="AH7162" s="4"/>
      <c r="AI7162" s="4"/>
      <c r="AJ7162" s="90"/>
      <c r="AK7162" s="4"/>
      <c r="AL7162" s="4"/>
      <c r="AM7162" s="4"/>
      <c r="AN7162" s="4"/>
    </row>
    <row r="7163" spans="1:40" x14ac:dyDescent="0.2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4"/>
      <c r="AC7163" s="4"/>
      <c r="AD7163" s="4"/>
      <c r="AE7163" s="4"/>
      <c r="AF7163" s="4"/>
      <c r="AG7163" s="90"/>
      <c r="AH7163" s="4"/>
      <c r="AI7163" s="4"/>
      <c r="AJ7163" s="90"/>
      <c r="AK7163" s="4"/>
      <c r="AL7163" s="4"/>
      <c r="AM7163" s="4"/>
      <c r="AN7163" s="4"/>
    </row>
    <row r="7164" spans="1:40" x14ac:dyDescent="0.2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4"/>
      <c r="AC7164" s="4"/>
      <c r="AD7164" s="4"/>
      <c r="AE7164" s="4"/>
      <c r="AF7164" s="4"/>
      <c r="AG7164" s="90"/>
      <c r="AH7164" s="4"/>
      <c r="AI7164" s="4"/>
      <c r="AJ7164" s="90"/>
      <c r="AK7164" s="4"/>
      <c r="AL7164" s="4"/>
      <c r="AM7164" s="4"/>
      <c r="AN7164" s="4"/>
    </row>
    <row r="7165" spans="1:40" x14ac:dyDescent="0.2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4"/>
      <c r="AC7165" s="4"/>
      <c r="AD7165" s="4"/>
      <c r="AE7165" s="4"/>
      <c r="AF7165" s="4"/>
      <c r="AG7165" s="90"/>
      <c r="AH7165" s="4"/>
      <c r="AI7165" s="4"/>
      <c r="AJ7165" s="90"/>
      <c r="AK7165" s="4"/>
      <c r="AL7165" s="4"/>
      <c r="AM7165" s="4"/>
      <c r="AN7165" s="4"/>
    </row>
    <row r="7166" spans="1:40" x14ac:dyDescent="0.2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4"/>
      <c r="AC7166" s="4"/>
      <c r="AD7166" s="4"/>
      <c r="AE7166" s="4"/>
      <c r="AF7166" s="4"/>
      <c r="AG7166" s="90"/>
      <c r="AH7166" s="4"/>
      <c r="AI7166" s="4"/>
      <c r="AJ7166" s="90"/>
      <c r="AK7166" s="4"/>
      <c r="AL7166" s="4"/>
      <c r="AM7166" s="4"/>
      <c r="AN7166" s="4"/>
    </row>
    <row r="7167" spans="1:40" x14ac:dyDescent="0.2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4"/>
      <c r="AC7167" s="4"/>
      <c r="AD7167" s="4"/>
      <c r="AE7167" s="4"/>
      <c r="AF7167" s="4"/>
      <c r="AG7167" s="90"/>
      <c r="AH7167" s="4"/>
      <c r="AI7167" s="4"/>
      <c r="AJ7167" s="90"/>
      <c r="AK7167" s="4"/>
      <c r="AL7167" s="4"/>
      <c r="AM7167" s="4"/>
      <c r="AN7167" s="4"/>
    </row>
    <row r="7168" spans="1:40" x14ac:dyDescent="0.2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"/>
      <c r="AC7168" s="4"/>
      <c r="AD7168" s="4"/>
      <c r="AE7168" s="4"/>
      <c r="AF7168" s="4"/>
      <c r="AG7168" s="90"/>
      <c r="AH7168" s="4"/>
      <c r="AI7168" s="4"/>
      <c r="AJ7168" s="90"/>
      <c r="AK7168" s="4"/>
      <c r="AL7168" s="4"/>
      <c r="AM7168" s="4"/>
      <c r="AN7168" s="4"/>
    </row>
    <row r="7169" spans="1:40" x14ac:dyDescent="0.2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"/>
      <c r="AC7169" s="4"/>
      <c r="AD7169" s="4"/>
      <c r="AE7169" s="4"/>
      <c r="AF7169" s="4"/>
      <c r="AG7169" s="90"/>
      <c r="AH7169" s="4"/>
      <c r="AI7169" s="4"/>
      <c r="AJ7169" s="90"/>
      <c r="AK7169" s="4"/>
      <c r="AL7169" s="4"/>
      <c r="AM7169" s="4"/>
      <c r="AN7169" s="4"/>
    </row>
    <row r="7170" spans="1:40" x14ac:dyDescent="0.2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"/>
      <c r="AC7170" s="4"/>
      <c r="AD7170" s="4"/>
      <c r="AE7170" s="4"/>
      <c r="AF7170" s="4"/>
      <c r="AG7170" s="90"/>
      <c r="AH7170" s="4"/>
      <c r="AI7170" s="4"/>
      <c r="AJ7170" s="90"/>
      <c r="AK7170" s="4"/>
      <c r="AL7170" s="4"/>
      <c r="AM7170" s="4"/>
      <c r="AN7170" s="4"/>
    </row>
    <row r="7171" spans="1:40" x14ac:dyDescent="0.2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"/>
      <c r="AC7171" s="4"/>
      <c r="AD7171" s="4"/>
      <c r="AE7171" s="4"/>
      <c r="AF7171" s="4"/>
      <c r="AG7171" s="90"/>
      <c r="AH7171" s="4"/>
      <c r="AI7171" s="4"/>
      <c r="AJ7171" s="90"/>
      <c r="AK7171" s="4"/>
      <c r="AL7171" s="4"/>
      <c r="AM7171" s="4"/>
      <c r="AN7171" s="4"/>
    </row>
    <row r="7172" spans="1:40" x14ac:dyDescent="0.2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"/>
      <c r="AC7172" s="4"/>
      <c r="AD7172" s="4"/>
      <c r="AE7172" s="4"/>
      <c r="AF7172" s="4"/>
      <c r="AG7172" s="90"/>
      <c r="AH7172" s="4"/>
      <c r="AI7172" s="4"/>
      <c r="AJ7172" s="90"/>
      <c r="AK7172" s="4"/>
      <c r="AL7172" s="4"/>
      <c r="AM7172" s="4"/>
      <c r="AN7172" s="4"/>
    </row>
    <row r="7173" spans="1:40" x14ac:dyDescent="0.2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"/>
      <c r="AC7173" s="4"/>
      <c r="AD7173" s="4"/>
      <c r="AE7173" s="4"/>
      <c r="AF7173" s="4"/>
      <c r="AG7173" s="90"/>
      <c r="AH7173" s="4"/>
      <c r="AI7173" s="4"/>
      <c r="AJ7173" s="90"/>
      <c r="AK7173" s="4"/>
      <c r="AL7173" s="4"/>
      <c r="AM7173" s="4"/>
      <c r="AN7173" s="4"/>
    </row>
    <row r="7174" spans="1:40" x14ac:dyDescent="0.2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"/>
      <c r="AC7174" s="4"/>
      <c r="AD7174" s="4"/>
      <c r="AE7174" s="4"/>
      <c r="AF7174" s="4"/>
      <c r="AG7174" s="90"/>
      <c r="AH7174" s="4"/>
      <c r="AI7174" s="4"/>
      <c r="AJ7174" s="90"/>
      <c r="AK7174" s="4"/>
      <c r="AL7174" s="4"/>
      <c r="AM7174" s="4"/>
      <c r="AN7174" s="4"/>
    </row>
    <row r="7175" spans="1:40" x14ac:dyDescent="0.2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"/>
      <c r="AC7175" s="4"/>
      <c r="AD7175" s="4"/>
      <c r="AE7175" s="4"/>
      <c r="AF7175" s="4"/>
      <c r="AG7175" s="90"/>
      <c r="AH7175" s="4"/>
      <c r="AI7175" s="4"/>
      <c r="AJ7175" s="90"/>
      <c r="AK7175" s="4"/>
      <c r="AL7175" s="4"/>
      <c r="AM7175" s="4"/>
      <c r="AN7175" s="4"/>
    </row>
    <row r="7176" spans="1:40" x14ac:dyDescent="0.2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"/>
      <c r="AC7176" s="4"/>
      <c r="AD7176" s="4"/>
      <c r="AE7176" s="4"/>
      <c r="AF7176" s="4"/>
      <c r="AG7176" s="90"/>
      <c r="AH7176" s="4"/>
      <c r="AI7176" s="4"/>
      <c r="AJ7176" s="90"/>
      <c r="AK7176" s="4"/>
      <c r="AL7176" s="4"/>
      <c r="AM7176" s="4"/>
      <c r="AN7176" s="4"/>
    </row>
    <row r="7177" spans="1:40" x14ac:dyDescent="0.2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"/>
      <c r="AC7177" s="4"/>
      <c r="AD7177" s="4"/>
      <c r="AE7177" s="4"/>
      <c r="AF7177" s="4"/>
      <c r="AG7177" s="90"/>
      <c r="AH7177" s="4"/>
      <c r="AI7177" s="4"/>
      <c r="AJ7177" s="90"/>
      <c r="AK7177" s="4"/>
      <c r="AL7177" s="4"/>
      <c r="AM7177" s="4"/>
      <c r="AN7177" s="4"/>
    </row>
    <row r="7178" spans="1:40" x14ac:dyDescent="0.2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"/>
      <c r="AC7178" s="4"/>
      <c r="AD7178" s="4"/>
      <c r="AE7178" s="4"/>
      <c r="AF7178" s="4"/>
      <c r="AG7178" s="90"/>
      <c r="AH7178" s="4"/>
      <c r="AI7178" s="4"/>
      <c r="AJ7178" s="90"/>
      <c r="AK7178" s="4"/>
      <c r="AL7178" s="4"/>
      <c r="AM7178" s="4"/>
      <c r="AN7178" s="4"/>
    </row>
    <row r="7179" spans="1:40" x14ac:dyDescent="0.2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"/>
      <c r="AC7179" s="4"/>
      <c r="AD7179" s="4"/>
      <c r="AE7179" s="4"/>
      <c r="AF7179" s="4"/>
      <c r="AG7179" s="90"/>
      <c r="AH7179" s="4"/>
      <c r="AI7179" s="4"/>
      <c r="AJ7179" s="90"/>
      <c r="AK7179" s="4"/>
      <c r="AL7179" s="4"/>
      <c r="AM7179" s="4"/>
      <c r="AN7179" s="4"/>
    </row>
    <row r="7180" spans="1:40" x14ac:dyDescent="0.2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"/>
      <c r="AC7180" s="4"/>
      <c r="AD7180" s="4"/>
      <c r="AE7180" s="4"/>
      <c r="AF7180" s="4"/>
      <c r="AG7180" s="90"/>
      <c r="AH7180" s="4"/>
      <c r="AI7180" s="4"/>
      <c r="AJ7180" s="90"/>
      <c r="AK7180" s="4"/>
      <c r="AL7180" s="4"/>
      <c r="AM7180" s="4"/>
      <c r="AN7180" s="4"/>
    </row>
    <row r="7181" spans="1:40" x14ac:dyDescent="0.2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"/>
      <c r="AC7181" s="4"/>
      <c r="AD7181" s="4"/>
      <c r="AE7181" s="4"/>
      <c r="AF7181" s="4"/>
      <c r="AG7181" s="90"/>
      <c r="AH7181" s="4"/>
      <c r="AI7181" s="4"/>
      <c r="AJ7181" s="90"/>
      <c r="AK7181" s="4"/>
      <c r="AL7181" s="4"/>
      <c r="AM7181" s="4"/>
      <c r="AN7181" s="4"/>
    </row>
    <row r="7182" spans="1:40" x14ac:dyDescent="0.2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"/>
      <c r="AC7182" s="4"/>
      <c r="AD7182" s="4"/>
      <c r="AE7182" s="4"/>
      <c r="AF7182" s="4"/>
      <c r="AG7182" s="90"/>
      <c r="AH7182" s="4"/>
      <c r="AI7182" s="4"/>
      <c r="AJ7182" s="90"/>
      <c r="AK7182" s="4"/>
      <c r="AL7182" s="4"/>
      <c r="AM7182" s="4"/>
      <c r="AN7182" s="4"/>
    </row>
    <row r="7183" spans="1:40" x14ac:dyDescent="0.2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"/>
      <c r="AC7183" s="4"/>
      <c r="AD7183" s="4"/>
      <c r="AE7183" s="4"/>
      <c r="AF7183" s="4"/>
      <c r="AG7183" s="90"/>
      <c r="AH7183" s="4"/>
      <c r="AI7183" s="4"/>
      <c r="AJ7183" s="90"/>
      <c r="AK7183" s="4"/>
      <c r="AL7183" s="4"/>
      <c r="AM7183" s="4"/>
      <c r="AN7183" s="4"/>
    </row>
    <row r="7184" spans="1:40" x14ac:dyDescent="0.2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"/>
      <c r="AC7184" s="4"/>
      <c r="AD7184" s="4"/>
      <c r="AE7184" s="4"/>
      <c r="AF7184" s="4"/>
      <c r="AG7184" s="90"/>
      <c r="AH7184" s="4"/>
      <c r="AI7184" s="4"/>
      <c r="AJ7184" s="90"/>
      <c r="AK7184" s="4"/>
      <c r="AL7184" s="4"/>
      <c r="AM7184" s="4"/>
      <c r="AN7184" s="4"/>
    </row>
    <row r="7185" spans="1:40" x14ac:dyDescent="0.2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"/>
      <c r="AC7185" s="4"/>
      <c r="AD7185" s="4"/>
      <c r="AE7185" s="4"/>
      <c r="AF7185" s="4"/>
      <c r="AG7185" s="90"/>
      <c r="AH7185" s="4"/>
      <c r="AI7185" s="4"/>
      <c r="AJ7185" s="90"/>
      <c r="AK7185" s="4"/>
      <c r="AL7185" s="4"/>
      <c r="AM7185" s="4"/>
      <c r="AN7185" s="4"/>
    </row>
    <row r="7186" spans="1:40" x14ac:dyDescent="0.2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"/>
      <c r="AC7186" s="4"/>
      <c r="AD7186" s="4"/>
      <c r="AE7186" s="4"/>
      <c r="AF7186" s="4"/>
      <c r="AG7186" s="90"/>
      <c r="AH7186" s="4"/>
      <c r="AI7186" s="4"/>
      <c r="AJ7186" s="90"/>
      <c r="AK7186" s="4"/>
      <c r="AL7186" s="4"/>
      <c r="AM7186" s="4"/>
      <c r="AN7186" s="4"/>
    </row>
    <row r="7187" spans="1:40" x14ac:dyDescent="0.2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"/>
      <c r="AC7187" s="4"/>
      <c r="AD7187" s="4"/>
      <c r="AE7187" s="4"/>
      <c r="AF7187" s="4"/>
      <c r="AG7187" s="90"/>
      <c r="AH7187" s="4"/>
      <c r="AI7187" s="4"/>
      <c r="AJ7187" s="90"/>
      <c r="AK7187" s="4"/>
      <c r="AL7187" s="4"/>
      <c r="AM7187" s="4"/>
      <c r="AN7187" s="4"/>
    </row>
    <row r="7188" spans="1:40" x14ac:dyDescent="0.2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"/>
      <c r="AC7188" s="4"/>
      <c r="AD7188" s="4"/>
      <c r="AE7188" s="4"/>
      <c r="AF7188" s="4"/>
      <c r="AG7188" s="90"/>
      <c r="AH7188" s="4"/>
      <c r="AI7188" s="4"/>
      <c r="AJ7188" s="90"/>
      <c r="AK7188" s="4"/>
      <c r="AL7188" s="4"/>
      <c r="AM7188" s="4"/>
      <c r="AN7188" s="4"/>
    </row>
    <row r="7189" spans="1:40" x14ac:dyDescent="0.2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"/>
      <c r="AC7189" s="4"/>
      <c r="AD7189" s="4"/>
      <c r="AE7189" s="4"/>
      <c r="AF7189" s="4"/>
      <c r="AG7189" s="90"/>
      <c r="AH7189" s="4"/>
      <c r="AI7189" s="4"/>
      <c r="AJ7189" s="90"/>
      <c r="AK7189" s="4"/>
      <c r="AL7189" s="4"/>
      <c r="AM7189" s="4"/>
      <c r="AN7189" s="4"/>
    </row>
    <row r="7190" spans="1:40" x14ac:dyDescent="0.2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"/>
      <c r="AC7190" s="4"/>
      <c r="AD7190" s="4"/>
      <c r="AE7190" s="4"/>
      <c r="AF7190" s="4"/>
      <c r="AG7190" s="90"/>
      <c r="AH7190" s="4"/>
      <c r="AI7190" s="4"/>
      <c r="AJ7190" s="90"/>
      <c r="AK7190" s="4"/>
      <c r="AL7190" s="4"/>
      <c r="AM7190" s="4"/>
      <c r="AN7190" s="4"/>
    </row>
    <row r="7191" spans="1:40" x14ac:dyDescent="0.2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"/>
      <c r="AC7191" s="4"/>
      <c r="AD7191" s="4"/>
      <c r="AE7191" s="4"/>
      <c r="AF7191" s="4"/>
      <c r="AG7191" s="90"/>
      <c r="AH7191" s="4"/>
      <c r="AI7191" s="4"/>
      <c r="AJ7191" s="90"/>
      <c r="AK7191" s="4"/>
      <c r="AL7191" s="4"/>
      <c r="AM7191" s="4"/>
      <c r="AN7191" s="4"/>
    </row>
    <row r="7192" spans="1:40" x14ac:dyDescent="0.2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"/>
      <c r="AC7192" s="4"/>
      <c r="AD7192" s="4"/>
      <c r="AE7192" s="4"/>
      <c r="AF7192" s="4"/>
      <c r="AG7192" s="90"/>
      <c r="AH7192" s="4"/>
      <c r="AI7192" s="4"/>
      <c r="AJ7192" s="90"/>
      <c r="AK7192" s="4"/>
      <c r="AL7192" s="4"/>
      <c r="AM7192" s="4"/>
      <c r="AN7192" s="4"/>
    </row>
    <row r="7193" spans="1:40" x14ac:dyDescent="0.2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"/>
      <c r="AC7193" s="4"/>
      <c r="AD7193" s="4"/>
      <c r="AE7193" s="4"/>
      <c r="AF7193" s="4"/>
      <c r="AG7193" s="90"/>
      <c r="AH7193" s="4"/>
      <c r="AI7193" s="4"/>
      <c r="AJ7193" s="90"/>
      <c r="AK7193" s="4"/>
      <c r="AL7193" s="4"/>
      <c r="AM7193" s="4"/>
      <c r="AN7193" s="4"/>
    </row>
    <row r="7194" spans="1:40" x14ac:dyDescent="0.2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"/>
      <c r="AC7194" s="4"/>
      <c r="AD7194" s="4"/>
      <c r="AE7194" s="4"/>
      <c r="AF7194" s="4"/>
      <c r="AG7194" s="90"/>
      <c r="AH7194" s="4"/>
      <c r="AI7194" s="4"/>
      <c r="AJ7194" s="90"/>
      <c r="AK7194" s="4"/>
      <c r="AL7194" s="4"/>
      <c r="AM7194" s="4"/>
      <c r="AN7194" s="4"/>
    </row>
    <row r="7195" spans="1:40" x14ac:dyDescent="0.2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"/>
      <c r="AC7195" s="4"/>
      <c r="AD7195" s="4"/>
      <c r="AE7195" s="4"/>
      <c r="AF7195" s="4"/>
      <c r="AG7195" s="90"/>
      <c r="AH7195" s="4"/>
      <c r="AI7195" s="4"/>
      <c r="AJ7195" s="90"/>
      <c r="AK7195" s="4"/>
      <c r="AL7195" s="4"/>
      <c r="AM7195" s="4"/>
      <c r="AN7195" s="4"/>
    </row>
    <row r="7196" spans="1:40" x14ac:dyDescent="0.2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"/>
      <c r="AC7196" s="4"/>
      <c r="AD7196" s="4"/>
      <c r="AE7196" s="4"/>
      <c r="AF7196" s="4"/>
      <c r="AG7196" s="90"/>
      <c r="AH7196" s="4"/>
      <c r="AI7196" s="4"/>
      <c r="AJ7196" s="90"/>
      <c r="AK7196" s="4"/>
      <c r="AL7196" s="4"/>
      <c r="AM7196" s="4"/>
      <c r="AN7196" s="4"/>
    </row>
    <row r="7197" spans="1:40" x14ac:dyDescent="0.2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"/>
      <c r="AC7197" s="4"/>
      <c r="AD7197" s="4"/>
      <c r="AE7197" s="4"/>
      <c r="AF7197" s="4"/>
      <c r="AG7197" s="90"/>
      <c r="AH7197" s="4"/>
      <c r="AI7197" s="4"/>
      <c r="AJ7197" s="90"/>
      <c r="AK7197" s="4"/>
      <c r="AL7197" s="4"/>
      <c r="AM7197" s="4"/>
      <c r="AN7197" s="4"/>
    </row>
    <row r="7198" spans="1:40" x14ac:dyDescent="0.2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"/>
      <c r="AC7198" s="4"/>
      <c r="AD7198" s="4"/>
      <c r="AE7198" s="4"/>
      <c r="AF7198" s="4"/>
      <c r="AG7198" s="90"/>
      <c r="AH7198" s="4"/>
      <c r="AI7198" s="4"/>
      <c r="AJ7198" s="90"/>
      <c r="AK7198" s="4"/>
      <c r="AL7198" s="4"/>
      <c r="AM7198" s="4"/>
      <c r="AN7198" s="4"/>
    </row>
    <row r="7199" spans="1:40" x14ac:dyDescent="0.2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"/>
      <c r="AC7199" s="4"/>
      <c r="AD7199" s="4"/>
      <c r="AE7199" s="4"/>
      <c r="AF7199" s="4"/>
      <c r="AG7199" s="90"/>
      <c r="AH7199" s="4"/>
      <c r="AI7199" s="4"/>
      <c r="AJ7199" s="90"/>
      <c r="AK7199" s="4"/>
      <c r="AL7199" s="4"/>
      <c r="AM7199" s="4"/>
      <c r="AN7199" s="4"/>
    </row>
    <row r="7200" spans="1:40" x14ac:dyDescent="0.2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"/>
      <c r="AC7200" s="4"/>
      <c r="AD7200" s="4"/>
      <c r="AE7200" s="4"/>
      <c r="AF7200" s="4"/>
      <c r="AG7200" s="90"/>
      <c r="AH7200" s="4"/>
      <c r="AI7200" s="4"/>
      <c r="AJ7200" s="90"/>
      <c r="AK7200" s="4"/>
      <c r="AL7200" s="4"/>
      <c r="AM7200" s="4"/>
      <c r="AN7200" s="4"/>
    </row>
    <row r="7201" spans="1:40" x14ac:dyDescent="0.2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"/>
      <c r="AC7201" s="4"/>
      <c r="AD7201" s="4"/>
      <c r="AE7201" s="4"/>
      <c r="AF7201" s="4"/>
      <c r="AG7201" s="90"/>
      <c r="AH7201" s="4"/>
      <c r="AI7201" s="4"/>
      <c r="AJ7201" s="90"/>
      <c r="AK7201" s="4"/>
      <c r="AL7201" s="4"/>
      <c r="AM7201" s="4"/>
      <c r="AN7201" s="4"/>
    </row>
    <row r="7202" spans="1:40" x14ac:dyDescent="0.2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4"/>
      <c r="AC7202" s="4"/>
      <c r="AD7202" s="4"/>
      <c r="AE7202" s="4"/>
      <c r="AF7202" s="4"/>
      <c r="AG7202" s="90"/>
      <c r="AH7202" s="4"/>
      <c r="AI7202" s="4"/>
      <c r="AJ7202" s="90"/>
      <c r="AK7202" s="4"/>
      <c r="AL7202" s="4"/>
      <c r="AM7202" s="4"/>
      <c r="AN7202" s="4"/>
    </row>
    <row r="7203" spans="1:40" x14ac:dyDescent="0.2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4"/>
      <c r="AC7203" s="4"/>
      <c r="AD7203" s="4"/>
      <c r="AE7203" s="4"/>
      <c r="AF7203" s="4"/>
      <c r="AG7203" s="90"/>
      <c r="AH7203" s="4"/>
      <c r="AI7203" s="4"/>
      <c r="AJ7203" s="90"/>
      <c r="AK7203" s="4"/>
      <c r="AL7203" s="4"/>
      <c r="AM7203" s="4"/>
      <c r="AN7203" s="4"/>
    </row>
    <row r="7204" spans="1:40" x14ac:dyDescent="0.2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4"/>
      <c r="AC7204" s="4"/>
      <c r="AD7204" s="4"/>
      <c r="AE7204" s="4"/>
      <c r="AF7204" s="4"/>
      <c r="AG7204" s="90"/>
      <c r="AH7204" s="4"/>
      <c r="AI7204" s="4"/>
      <c r="AJ7204" s="90"/>
      <c r="AK7204" s="4"/>
      <c r="AL7204" s="4"/>
      <c r="AM7204" s="4"/>
      <c r="AN7204" s="4"/>
    </row>
    <row r="7205" spans="1:40" x14ac:dyDescent="0.2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4"/>
      <c r="AC7205" s="4"/>
      <c r="AD7205" s="4"/>
      <c r="AE7205" s="4"/>
      <c r="AF7205" s="4"/>
      <c r="AG7205" s="90"/>
      <c r="AH7205" s="4"/>
      <c r="AI7205" s="4"/>
      <c r="AJ7205" s="90"/>
      <c r="AK7205" s="4"/>
      <c r="AL7205" s="4"/>
      <c r="AM7205" s="4"/>
      <c r="AN7205" s="4"/>
    </row>
    <row r="7206" spans="1:40" x14ac:dyDescent="0.2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4"/>
      <c r="AC7206" s="4"/>
      <c r="AD7206" s="4"/>
      <c r="AE7206" s="4"/>
      <c r="AF7206" s="4"/>
      <c r="AG7206" s="90"/>
      <c r="AH7206" s="4"/>
      <c r="AI7206" s="4"/>
      <c r="AJ7206" s="90"/>
      <c r="AK7206" s="4"/>
      <c r="AL7206" s="4"/>
      <c r="AM7206" s="4"/>
      <c r="AN7206" s="4"/>
    </row>
    <row r="7207" spans="1:40" x14ac:dyDescent="0.2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4"/>
      <c r="AC7207" s="4"/>
      <c r="AD7207" s="4"/>
      <c r="AE7207" s="4"/>
      <c r="AF7207" s="4"/>
      <c r="AG7207" s="90"/>
      <c r="AH7207" s="4"/>
      <c r="AI7207" s="4"/>
      <c r="AJ7207" s="90"/>
      <c r="AK7207" s="4"/>
      <c r="AL7207" s="4"/>
      <c r="AM7207" s="4"/>
      <c r="AN7207" s="4"/>
    </row>
    <row r="7208" spans="1:40" x14ac:dyDescent="0.2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4"/>
      <c r="AC7208" s="4"/>
      <c r="AD7208" s="4"/>
      <c r="AE7208" s="4"/>
      <c r="AF7208" s="4"/>
      <c r="AG7208" s="90"/>
      <c r="AH7208" s="4"/>
      <c r="AI7208" s="4"/>
      <c r="AJ7208" s="90"/>
      <c r="AK7208" s="4"/>
      <c r="AL7208" s="4"/>
      <c r="AM7208" s="4"/>
      <c r="AN7208" s="4"/>
    </row>
    <row r="7209" spans="1:40" x14ac:dyDescent="0.2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4"/>
      <c r="AC7209" s="4"/>
      <c r="AD7209" s="4"/>
      <c r="AE7209" s="4"/>
      <c r="AF7209" s="4"/>
      <c r="AG7209" s="90"/>
      <c r="AH7209" s="4"/>
      <c r="AI7209" s="4"/>
      <c r="AJ7209" s="90"/>
      <c r="AK7209" s="4"/>
      <c r="AL7209" s="4"/>
      <c r="AM7209" s="4"/>
      <c r="AN7209" s="4"/>
    </row>
    <row r="7210" spans="1:40" x14ac:dyDescent="0.2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4"/>
      <c r="AC7210" s="4"/>
      <c r="AD7210" s="4"/>
      <c r="AE7210" s="4"/>
      <c r="AF7210" s="4"/>
      <c r="AG7210" s="90"/>
      <c r="AH7210" s="4"/>
      <c r="AI7210" s="4"/>
      <c r="AJ7210" s="90"/>
      <c r="AK7210" s="4"/>
      <c r="AL7210" s="4"/>
      <c r="AM7210" s="4"/>
      <c r="AN7210" s="4"/>
    </row>
    <row r="7211" spans="1:40" x14ac:dyDescent="0.2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4"/>
      <c r="AC7211" s="4"/>
      <c r="AD7211" s="4"/>
      <c r="AE7211" s="4"/>
      <c r="AF7211" s="4"/>
      <c r="AG7211" s="90"/>
      <c r="AH7211" s="4"/>
      <c r="AI7211" s="4"/>
      <c r="AJ7211" s="90"/>
      <c r="AK7211" s="4"/>
      <c r="AL7211" s="4"/>
      <c r="AM7211" s="4"/>
      <c r="AN7211" s="4"/>
    </row>
    <row r="7212" spans="1:40" x14ac:dyDescent="0.2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4"/>
      <c r="AC7212" s="4"/>
      <c r="AD7212" s="4"/>
      <c r="AE7212" s="4"/>
      <c r="AF7212" s="4"/>
      <c r="AG7212" s="90"/>
      <c r="AH7212" s="4"/>
      <c r="AI7212" s="4"/>
      <c r="AJ7212" s="90"/>
      <c r="AK7212" s="4"/>
      <c r="AL7212" s="4"/>
      <c r="AM7212" s="4"/>
      <c r="AN7212" s="4"/>
    </row>
    <row r="7213" spans="1:40" x14ac:dyDescent="0.2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4"/>
      <c r="AC7213" s="4"/>
      <c r="AD7213" s="4"/>
      <c r="AE7213" s="4"/>
      <c r="AF7213" s="4"/>
      <c r="AG7213" s="90"/>
      <c r="AH7213" s="4"/>
      <c r="AI7213" s="4"/>
      <c r="AJ7213" s="90"/>
      <c r="AK7213" s="4"/>
      <c r="AL7213" s="4"/>
      <c r="AM7213" s="4"/>
      <c r="AN7213" s="4"/>
    </row>
    <row r="7214" spans="1:40" x14ac:dyDescent="0.2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4"/>
      <c r="AC7214" s="4"/>
      <c r="AD7214" s="4"/>
      <c r="AE7214" s="4"/>
      <c r="AF7214" s="4"/>
      <c r="AG7214" s="90"/>
      <c r="AH7214" s="4"/>
      <c r="AI7214" s="4"/>
      <c r="AJ7214" s="90"/>
      <c r="AK7214" s="4"/>
      <c r="AL7214" s="4"/>
      <c r="AM7214" s="4"/>
      <c r="AN7214" s="4"/>
    </row>
    <row r="7215" spans="1:40" x14ac:dyDescent="0.2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4"/>
      <c r="AC7215" s="4"/>
      <c r="AD7215" s="4"/>
      <c r="AE7215" s="4"/>
      <c r="AF7215" s="4"/>
      <c r="AG7215" s="90"/>
      <c r="AH7215" s="4"/>
      <c r="AI7215" s="4"/>
      <c r="AJ7215" s="90"/>
      <c r="AK7215" s="4"/>
      <c r="AL7215" s="4"/>
      <c r="AM7215" s="4"/>
      <c r="AN7215" s="4"/>
    </row>
    <row r="7216" spans="1:40" x14ac:dyDescent="0.2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4"/>
      <c r="AC7216" s="4"/>
      <c r="AD7216" s="4"/>
      <c r="AE7216" s="4"/>
      <c r="AF7216" s="4"/>
      <c r="AG7216" s="90"/>
      <c r="AH7216" s="4"/>
      <c r="AI7216" s="4"/>
      <c r="AJ7216" s="90"/>
      <c r="AK7216" s="4"/>
      <c r="AL7216" s="4"/>
      <c r="AM7216" s="4"/>
      <c r="AN7216" s="4"/>
    </row>
    <row r="7217" spans="1:40" x14ac:dyDescent="0.2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4"/>
      <c r="AC7217" s="4"/>
      <c r="AD7217" s="4"/>
      <c r="AE7217" s="4"/>
      <c r="AF7217" s="4"/>
      <c r="AG7217" s="90"/>
      <c r="AH7217" s="4"/>
      <c r="AI7217" s="4"/>
      <c r="AJ7217" s="90"/>
      <c r="AK7217" s="4"/>
      <c r="AL7217" s="4"/>
      <c r="AM7217" s="4"/>
      <c r="AN7217" s="4"/>
    </row>
    <row r="7218" spans="1:40" x14ac:dyDescent="0.2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4"/>
      <c r="AC7218" s="4"/>
      <c r="AD7218" s="4"/>
      <c r="AE7218" s="4"/>
      <c r="AF7218" s="4"/>
      <c r="AG7218" s="90"/>
      <c r="AH7218" s="4"/>
      <c r="AI7218" s="4"/>
      <c r="AJ7218" s="90"/>
      <c r="AK7218" s="4"/>
      <c r="AL7218" s="4"/>
      <c r="AM7218" s="4"/>
      <c r="AN7218" s="4"/>
    </row>
    <row r="7219" spans="1:40" x14ac:dyDescent="0.2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4"/>
      <c r="AC7219" s="4"/>
      <c r="AD7219" s="4"/>
      <c r="AE7219" s="4"/>
      <c r="AF7219" s="4"/>
      <c r="AG7219" s="90"/>
      <c r="AH7219" s="4"/>
      <c r="AI7219" s="4"/>
      <c r="AJ7219" s="90"/>
      <c r="AK7219" s="4"/>
      <c r="AL7219" s="4"/>
      <c r="AM7219" s="4"/>
      <c r="AN7219" s="4"/>
    </row>
    <row r="7220" spans="1:40" x14ac:dyDescent="0.2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4"/>
      <c r="AC7220" s="4"/>
      <c r="AD7220" s="4"/>
      <c r="AE7220" s="4"/>
      <c r="AF7220" s="4"/>
      <c r="AG7220" s="90"/>
      <c r="AH7220" s="4"/>
      <c r="AI7220" s="4"/>
      <c r="AJ7220" s="90"/>
      <c r="AK7220" s="4"/>
      <c r="AL7220" s="4"/>
      <c r="AM7220" s="4"/>
      <c r="AN7220" s="4"/>
    </row>
    <row r="7221" spans="1:40" x14ac:dyDescent="0.2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4"/>
      <c r="AC7221" s="4"/>
      <c r="AD7221" s="4"/>
      <c r="AE7221" s="4"/>
      <c r="AF7221" s="4"/>
      <c r="AG7221" s="90"/>
      <c r="AH7221" s="4"/>
      <c r="AI7221" s="4"/>
      <c r="AJ7221" s="90"/>
      <c r="AK7221" s="4"/>
      <c r="AL7221" s="4"/>
      <c r="AM7221" s="4"/>
      <c r="AN7221" s="4"/>
    </row>
    <row r="7222" spans="1:40" x14ac:dyDescent="0.2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4"/>
      <c r="AC7222" s="4"/>
      <c r="AD7222" s="4"/>
      <c r="AE7222" s="4"/>
      <c r="AF7222" s="4"/>
      <c r="AG7222" s="90"/>
      <c r="AH7222" s="4"/>
      <c r="AI7222" s="4"/>
      <c r="AJ7222" s="90"/>
      <c r="AK7222" s="4"/>
      <c r="AL7222" s="4"/>
      <c r="AM7222" s="4"/>
      <c r="AN7222" s="4"/>
    </row>
    <row r="7223" spans="1:40" x14ac:dyDescent="0.2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4"/>
      <c r="AC7223" s="4"/>
      <c r="AD7223" s="4"/>
      <c r="AE7223" s="4"/>
      <c r="AF7223" s="4"/>
      <c r="AG7223" s="90"/>
      <c r="AH7223" s="4"/>
      <c r="AI7223" s="4"/>
      <c r="AJ7223" s="90"/>
      <c r="AK7223" s="4"/>
      <c r="AL7223" s="4"/>
      <c r="AM7223" s="4"/>
      <c r="AN7223" s="4"/>
    </row>
    <row r="7224" spans="1:40" x14ac:dyDescent="0.2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4"/>
      <c r="AC7224" s="4"/>
      <c r="AD7224" s="4"/>
      <c r="AE7224" s="4"/>
      <c r="AF7224" s="4"/>
      <c r="AG7224" s="90"/>
      <c r="AH7224" s="4"/>
      <c r="AI7224" s="4"/>
      <c r="AJ7224" s="90"/>
      <c r="AK7224" s="4"/>
      <c r="AL7224" s="4"/>
      <c r="AM7224" s="4"/>
      <c r="AN7224" s="4"/>
    </row>
    <row r="7225" spans="1:40" x14ac:dyDescent="0.2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4"/>
      <c r="AC7225" s="4"/>
      <c r="AD7225" s="4"/>
      <c r="AE7225" s="4"/>
      <c r="AF7225" s="4"/>
      <c r="AG7225" s="90"/>
      <c r="AH7225" s="4"/>
      <c r="AI7225" s="4"/>
      <c r="AJ7225" s="90"/>
      <c r="AK7225" s="4"/>
      <c r="AL7225" s="4"/>
      <c r="AM7225" s="4"/>
      <c r="AN7225" s="4"/>
    </row>
    <row r="7226" spans="1:40" x14ac:dyDescent="0.2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4"/>
      <c r="AC7226" s="4"/>
      <c r="AD7226" s="4"/>
      <c r="AE7226" s="4"/>
      <c r="AF7226" s="4"/>
      <c r="AG7226" s="90"/>
      <c r="AH7226" s="4"/>
      <c r="AI7226" s="4"/>
      <c r="AJ7226" s="90"/>
      <c r="AK7226" s="4"/>
      <c r="AL7226" s="4"/>
      <c r="AM7226" s="4"/>
      <c r="AN7226" s="4"/>
    </row>
    <row r="7227" spans="1:40" x14ac:dyDescent="0.2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4"/>
      <c r="AC7227" s="4"/>
      <c r="AD7227" s="4"/>
      <c r="AE7227" s="4"/>
      <c r="AF7227" s="4"/>
      <c r="AG7227" s="90"/>
      <c r="AH7227" s="4"/>
      <c r="AI7227" s="4"/>
      <c r="AJ7227" s="90"/>
      <c r="AK7227" s="4"/>
      <c r="AL7227" s="4"/>
      <c r="AM7227" s="4"/>
      <c r="AN7227" s="4"/>
    </row>
    <row r="7228" spans="1:40" x14ac:dyDescent="0.2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4"/>
      <c r="AC7228" s="4"/>
      <c r="AD7228" s="4"/>
      <c r="AE7228" s="4"/>
      <c r="AF7228" s="4"/>
      <c r="AG7228" s="90"/>
      <c r="AH7228" s="4"/>
      <c r="AI7228" s="4"/>
      <c r="AJ7228" s="90"/>
      <c r="AK7228" s="4"/>
      <c r="AL7228" s="4"/>
      <c r="AM7228" s="4"/>
      <c r="AN7228" s="4"/>
    </row>
    <row r="7229" spans="1:40" x14ac:dyDescent="0.2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4"/>
      <c r="AC7229" s="4"/>
      <c r="AD7229" s="4"/>
      <c r="AE7229" s="4"/>
      <c r="AF7229" s="4"/>
      <c r="AG7229" s="90"/>
      <c r="AH7229" s="4"/>
      <c r="AI7229" s="4"/>
      <c r="AJ7229" s="90"/>
      <c r="AK7229" s="4"/>
      <c r="AL7229" s="4"/>
      <c r="AM7229" s="4"/>
      <c r="AN7229" s="4"/>
    </row>
    <row r="7230" spans="1:40" x14ac:dyDescent="0.2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4"/>
      <c r="AC7230" s="4"/>
      <c r="AD7230" s="4"/>
      <c r="AE7230" s="4"/>
      <c r="AF7230" s="4"/>
      <c r="AG7230" s="90"/>
      <c r="AH7230" s="4"/>
      <c r="AI7230" s="4"/>
      <c r="AJ7230" s="90"/>
      <c r="AK7230" s="4"/>
      <c r="AL7230" s="4"/>
      <c r="AM7230" s="4"/>
      <c r="AN7230" s="4"/>
    </row>
    <row r="7231" spans="1:40" x14ac:dyDescent="0.2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4"/>
      <c r="AC7231" s="4"/>
      <c r="AD7231" s="4"/>
      <c r="AE7231" s="4"/>
      <c r="AF7231" s="4"/>
      <c r="AG7231" s="90"/>
      <c r="AH7231" s="4"/>
      <c r="AI7231" s="4"/>
      <c r="AJ7231" s="90"/>
      <c r="AK7231" s="4"/>
      <c r="AL7231" s="4"/>
      <c r="AM7231" s="4"/>
      <c r="AN7231" s="4"/>
    </row>
    <row r="7232" spans="1:40" x14ac:dyDescent="0.2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4"/>
      <c r="AC7232" s="4"/>
      <c r="AD7232" s="4"/>
      <c r="AE7232" s="4"/>
      <c r="AF7232" s="4"/>
      <c r="AG7232" s="90"/>
      <c r="AH7232" s="4"/>
      <c r="AI7232" s="4"/>
      <c r="AJ7232" s="90"/>
      <c r="AK7232" s="4"/>
      <c r="AL7232" s="4"/>
      <c r="AM7232" s="4"/>
      <c r="AN7232" s="4"/>
    </row>
    <row r="7233" spans="1:40" x14ac:dyDescent="0.2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4"/>
      <c r="AC7233" s="4"/>
      <c r="AD7233" s="4"/>
      <c r="AE7233" s="4"/>
      <c r="AF7233" s="4"/>
      <c r="AG7233" s="90"/>
      <c r="AH7233" s="4"/>
      <c r="AI7233" s="4"/>
      <c r="AJ7233" s="90"/>
      <c r="AK7233" s="4"/>
      <c r="AL7233" s="4"/>
      <c r="AM7233" s="4"/>
      <c r="AN7233" s="4"/>
    </row>
    <row r="7234" spans="1:40" x14ac:dyDescent="0.2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4"/>
      <c r="AC7234" s="4"/>
      <c r="AD7234" s="4"/>
      <c r="AE7234" s="4"/>
      <c r="AF7234" s="4"/>
      <c r="AG7234" s="90"/>
      <c r="AH7234" s="4"/>
      <c r="AI7234" s="4"/>
      <c r="AJ7234" s="90"/>
      <c r="AK7234" s="4"/>
      <c r="AL7234" s="4"/>
      <c r="AM7234" s="4"/>
      <c r="AN7234" s="4"/>
    </row>
    <row r="7235" spans="1:40" x14ac:dyDescent="0.2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4"/>
      <c r="AC7235" s="4"/>
      <c r="AD7235" s="4"/>
      <c r="AE7235" s="4"/>
      <c r="AF7235" s="4"/>
      <c r="AG7235" s="90"/>
      <c r="AH7235" s="4"/>
      <c r="AI7235" s="4"/>
      <c r="AJ7235" s="90"/>
      <c r="AK7235" s="4"/>
      <c r="AL7235" s="4"/>
      <c r="AM7235" s="4"/>
      <c r="AN7235" s="4"/>
    </row>
    <row r="7236" spans="1:40" x14ac:dyDescent="0.2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4"/>
      <c r="AC7236" s="4"/>
      <c r="AD7236" s="4"/>
      <c r="AE7236" s="4"/>
      <c r="AF7236" s="4"/>
      <c r="AG7236" s="90"/>
      <c r="AH7236" s="4"/>
      <c r="AI7236" s="4"/>
      <c r="AJ7236" s="90"/>
      <c r="AK7236" s="4"/>
      <c r="AL7236" s="4"/>
      <c r="AM7236" s="4"/>
      <c r="AN7236" s="4"/>
    </row>
    <row r="7237" spans="1:40" x14ac:dyDescent="0.2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4"/>
      <c r="AC7237" s="4"/>
      <c r="AD7237" s="4"/>
      <c r="AE7237" s="4"/>
      <c r="AF7237" s="4"/>
      <c r="AG7237" s="90"/>
      <c r="AH7237" s="4"/>
      <c r="AI7237" s="4"/>
      <c r="AJ7237" s="90"/>
      <c r="AK7237" s="4"/>
      <c r="AL7237" s="4"/>
      <c r="AM7237" s="4"/>
      <c r="AN7237" s="4"/>
    </row>
    <row r="7238" spans="1:40" x14ac:dyDescent="0.2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4"/>
      <c r="AC7238" s="4"/>
      <c r="AD7238" s="4"/>
      <c r="AE7238" s="4"/>
      <c r="AF7238" s="4"/>
      <c r="AG7238" s="90"/>
      <c r="AH7238" s="4"/>
      <c r="AI7238" s="4"/>
      <c r="AJ7238" s="90"/>
      <c r="AK7238" s="4"/>
      <c r="AL7238" s="4"/>
      <c r="AM7238" s="4"/>
      <c r="AN7238" s="4"/>
    </row>
    <row r="7239" spans="1:40" x14ac:dyDescent="0.2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4"/>
      <c r="AC7239" s="4"/>
      <c r="AD7239" s="4"/>
      <c r="AE7239" s="4"/>
      <c r="AF7239" s="4"/>
      <c r="AG7239" s="90"/>
      <c r="AH7239" s="4"/>
      <c r="AI7239" s="4"/>
      <c r="AJ7239" s="90"/>
      <c r="AK7239" s="4"/>
      <c r="AL7239" s="4"/>
      <c r="AM7239" s="4"/>
      <c r="AN7239" s="4"/>
    </row>
    <row r="7240" spans="1:40" x14ac:dyDescent="0.2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4"/>
      <c r="AC7240" s="4"/>
      <c r="AD7240" s="4"/>
      <c r="AE7240" s="4"/>
      <c r="AF7240" s="4"/>
      <c r="AG7240" s="90"/>
      <c r="AH7240" s="4"/>
      <c r="AI7240" s="4"/>
      <c r="AJ7240" s="90"/>
      <c r="AK7240" s="4"/>
      <c r="AL7240" s="4"/>
      <c r="AM7240" s="4"/>
      <c r="AN7240" s="4"/>
    </row>
    <row r="7241" spans="1:40" x14ac:dyDescent="0.2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4"/>
      <c r="AC7241" s="4"/>
      <c r="AD7241" s="4"/>
      <c r="AE7241" s="4"/>
      <c r="AF7241" s="4"/>
      <c r="AG7241" s="90"/>
      <c r="AH7241" s="4"/>
      <c r="AI7241" s="4"/>
      <c r="AJ7241" s="90"/>
      <c r="AK7241" s="4"/>
      <c r="AL7241" s="4"/>
      <c r="AM7241" s="4"/>
      <c r="AN7241" s="4"/>
    </row>
    <row r="7242" spans="1:40" x14ac:dyDescent="0.2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4"/>
      <c r="AC7242" s="4"/>
      <c r="AD7242" s="4"/>
      <c r="AE7242" s="4"/>
      <c r="AF7242" s="4"/>
      <c r="AG7242" s="90"/>
      <c r="AH7242" s="4"/>
      <c r="AI7242" s="4"/>
      <c r="AJ7242" s="90"/>
      <c r="AK7242" s="4"/>
      <c r="AL7242" s="4"/>
      <c r="AM7242" s="4"/>
      <c r="AN7242" s="4"/>
    </row>
    <row r="7243" spans="1:40" x14ac:dyDescent="0.2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"/>
      <c r="AC7243" s="4"/>
      <c r="AD7243" s="4"/>
      <c r="AE7243" s="4"/>
      <c r="AF7243" s="4"/>
      <c r="AG7243" s="90"/>
      <c r="AH7243" s="4"/>
      <c r="AI7243" s="4"/>
      <c r="AJ7243" s="90"/>
      <c r="AK7243" s="4"/>
      <c r="AL7243" s="4"/>
      <c r="AM7243" s="4"/>
      <c r="AN7243" s="4"/>
    </row>
    <row r="7244" spans="1:40" x14ac:dyDescent="0.2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"/>
      <c r="AC7244" s="4"/>
      <c r="AD7244" s="4"/>
      <c r="AE7244" s="4"/>
      <c r="AF7244" s="4"/>
      <c r="AG7244" s="90"/>
      <c r="AH7244" s="4"/>
      <c r="AI7244" s="4"/>
      <c r="AJ7244" s="90"/>
      <c r="AK7244" s="4"/>
      <c r="AL7244" s="4"/>
      <c r="AM7244" s="4"/>
      <c r="AN7244" s="4"/>
    </row>
    <row r="7245" spans="1:40" x14ac:dyDescent="0.2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4"/>
      <c r="AC7245" s="4"/>
      <c r="AD7245" s="4"/>
      <c r="AE7245" s="4"/>
      <c r="AF7245" s="4"/>
      <c r="AG7245" s="90"/>
      <c r="AH7245" s="4"/>
      <c r="AI7245" s="4"/>
      <c r="AJ7245" s="90"/>
      <c r="AK7245" s="4"/>
      <c r="AL7245" s="4"/>
      <c r="AM7245" s="4"/>
      <c r="AN7245" s="4"/>
    </row>
    <row r="7246" spans="1:40" x14ac:dyDescent="0.2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4"/>
      <c r="AC7246" s="4"/>
      <c r="AD7246" s="4"/>
      <c r="AE7246" s="4"/>
      <c r="AF7246" s="4"/>
      <c r="AG7246" s="90"/>
      <c r="AH7246" s="4"/>
      <c r="AI7246" s="4"/>
      <c r="AJ7246" s="90"/>
      <c r="AK7246" s="4"/>
      <c r="AL7246" s="4"/>
      <c r="AM7246" s="4"/>
      <c r="AN7246" s="4"/>
    </row>
    <row r="7247" spans="1:40" x14ac:dyDescent="0.2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4"/>
      <c r="AC7247" s="4"/>
      <c r="AD7247" s="4"/>
      <c r="AE7247" s="4"/>
      <c r="AF7247" s="4"/>
      <c r="AG7247" s="90"/>
      <c r="AH7247" s="4"/>
      <c r="AI7247" s="4"/>
      <c r="AJ7247" s="90"/>
      <c r="AK7247" s="4"/>
      <c r="AL7247" s="4"/>
      <c r="AM7247" s="4"/>
      <c r="AN7247" s="4"/>
    </row>
    <row r="7248" spans="1:40" x14ac:dyDescent="0.2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4"/>
      <c r="AC7248" s="4"/>
      <c r="AD7248" s="4"/>
      <c r="AE7248" s="4"/>
      <c r="AF7248" s="4"/>
      <c r="AG7248" s="90"/>
      <c r="AH7248" s="4"/>
      <c r="AI7248" s="4"/>
      <c r="AJ7248" s="90"/>
      <c r="AK7248" s="4"/>
      <c r="AL7248" s="4"/>
      <c r="AM7248" s="4"/>
      <c r="AN7248" s="4"/>
    </row>
    <row r="7249" spans="1:40" x14ac:dyDescent="0.2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4"/>
      <c r="AC7249" s="4"/>
      <c r="AD7249" s="4"/>
      <c r="AE7249" s="4"/>
      <c r="AF7249" s="4"/>
      <c r="AG7249" s="90"/>
      <c r="AH7249" s="4"/>
      <c r="AI7249" s="4"/>
      <c r="AJ7249" s="90"/>
      <c r="AK7249" s="4"/>
      <c r="AL7249" s="4"/>
      <c r="AM7249" s="4"/>
      <c r="AN7249" s="4"/>
    </row>
    <row r="7250" spans="1:40" x14ac:dyDescent="0.2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4"/>
      <c r="AC7250" s="4"/>
      <c r="AD7250" s="4"/>
      <c r="AE7250" s="4"/>
      <c r="AF7250" s="4"/>
      <c r="AG7250" s="90"/>
      <c r="AH7250" s="4"/>
      <c r="AI7250" s="4"/>
      <c r="AJ7250" s="90"/>
      <c r="AK7250" s="4"/>
      <c r="AL7250" s="4"/>
      <c r="AM7250" s="4"/>
      <c r="AN7250" s="4"/>
    </row>
    <row r="7251" spans="1:40" x14ac:dyDescent="0.2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4"/>
      <c r="AC7251" s="4"/>
      <c r="AD7251" s="4"/>
      <c r="AE7251" s="4"/>
      <c r="AF7251" s="4"/>
      <c r="AG7251" s="90"/>
      <c r="AH7251" s="4"/>
      <c r="AI7251" s="4"/>
      <c r="AJ7251" s="90"/>
      <c r="AK7251" s="4"/>
      <c r="AL7251" s="4"/>
      <c r="AM7251" s="4"/>
      <c r="AN7251" s="4"/>
    </row>
    <row r="7252" spans="1:40" x14ac:dyDescent="0.2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4"/>
      <c r="AC7252" s="4"/>
      <c r="AD7252" s="4"/>
      <c r="AE7252" s="4"/>
      <c r="AF7252" s="4"/>
      <c r="AG7252" s="90"/>
      <c r="AH7252" s="4"/>
      <c r="AI7252" s="4"/>
      <c r="AJ7252" s="90"/>
      <c r="AK7252" s="4"/>
      <c r="AL7252" s="4"/>
      <c r="AM7252" s="4"/>
      <c r="AN7252" s="4"/>
    </row>
    <row r="7253" spans="1:40" x14ac:dyDescent="0.2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4"/>
      <c r="AC7253" s="4"/>
      <c r="AD7253" s="4"/>
      <c r="AE7253" s="4"/>
      <c r="AF7253" s="4"/>
      <c r="AG7253" s="90"/>
      <c r="AH7253" s="4"/>
      <c r="AI7253" s="4"/>
      <c r="AJ7253" s="90"/>
      <c r="AK7253" s="4"/>
      <c r="AL7253" s="4"/>
      <c r="AM7253" s="4"/>
      <c r="AN7253" s="4"/>
    </row>
    <row r="7254" spans="1:40" x14ac:dyDescent="0.2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4"/>
      <c r="AC7254" s="4"/>
      <c r="AD7254" s="4"/>
      <c r="AE7254" s="4"/>
      <c r="AF7254" s="4"/>
      <c r="AG7254" s="90"/>
      <c r="AH7254" s="4"/>
      <c r="AI7254" s="4"/>
      <c r="AJ7254" s="90"/>
      <c r="AK7254" s="4"/>
      <c r="AL7254" s="4"/>
      <c r="AM7254" s="4"/>
      <c r="AN7254" s="4"/>
    </row>
    <row r="7255" spans="1:40" x14ac:dyDescent="0.2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4"/>
      <c r="AC7255" s="4"/>
      <c r="AD7255" s="4"/>
      <c r="AE7255" s="4"/>
      <c r="AF7255" s="4"/>
      <c r="AG7255" s="90"/>
      <c r="AH7255" s="4"/>
      <c r="AI7255" s="4"/>
      <c r="AJ7255" s="90"/>
      <c r="AK7255" s="4"/>
      <c r="AL7255" s="4"/>
      <c r="AM7255" s="4"/>
      <c r="AN7255" s="4"/>
    </row>
    <row r="7256" spans="1:40" x14ac:dyDescent="0.2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4"/>
      <c r="AC7256" s="4"/>
      <c r="AD7256" s="4"/>
      <c r="AE7256" s="4"/>
      <c r="AF7256" s="4"/>
      <c r="AG7256" s="90"/>
      <c r="AH7256" s="4"/>
      <c r="AI7256" s="4"/>
      <c r="AJ7256" s="90"/>
      <c r="AK7256" s="4"/>
      <c r="AL7256" s="4"/>
      <c r="AM7256" s="4"/>
      <c r="AN7256" s="4"/>
    </row>
    <row r="7257" spans="1:40" x14ac:dyDescent="0.2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4"/>
      <c r="AC7257" s="4"/>
      <c r="AD7257" s="4"/>
      <c r="AE7257" s="4"/>
      <c r="AF7257" s="4"/>
      <c r="AG7257" s="90"/>
      <c r="AH7257" s="4"/>
      <c r="AI7257" s="4"/>
      <c r="AJ7257" s="90"/>
      <c r="AK7257" s="4"/>
      <c r="AL7257" s="4"/>
      <c r="AM7257" s="4"/>
      <c r="AN7257" s="4"/>
    </row>
    <row r="7258" spans="1:40" x14ac:dyDescent="0.2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4"/>
      <c r="AC7258" s="4"/>
      <c r="AD7258" s="4"/>
      <c r="AE7258" s="4"/>
      <c r="AF7258" s="4"/>
      <c r="AG7258" s="90"/>
      <c r="AH7258" s="4"/>
      <c r="AI7258" s="4"/>
      <c r="AJ7258" s="90"/>
      <c r="AK7258" s="4"/>
      <c r="AL7258" s="4"/>
      <c r="AM7258" s="4"/>
      <c r="AN7258" s="4"/>
    </row>
    <row r="7259" spans="1:40" x14ac:dyDescent="0.2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4"/>
      <c r="AC7259" s="4"/>
      <c r="AD7259" s="4"/>
      <c r="AE7259" s="4"/>
      <c r="AF7259" s="4"/>
      <c r="AG7259" s="90"/>
      <c r="AH7259" s="4"/>
      <c r="AI7259" s="4"/>
      <c r="AJ7259" s="90"/>
      <c r="AK7259" s="4"/>
      <c r="AL7259" s="4"/>
      <c r="AM7259" s="4"/>
      <c r="AN7259" s="4"/>
    </row>
    <row r="7260" spans="1:40" x14ac:dyDescent="0.2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4"/>
      <c r="AC7260" s="4"/>
      <c r="AD7260" s="4"/>
      <c r="AE7260" s="4"/>
      <c r="AF7260" s="4"/>
      <c r="AG7260" s="90"/>
      <c r="AH7260" s="4"/>
      <c r="AI7260" s="4"/>
      <c r="AJ7260" s="90"/>
      <c r="AK7260" s="4"/>
      <c r="AL7260" s="4"/>
      <c r="AM7260" s="4"/>
      <c r="AN7260" s="4"/>
    </row>
    <row r="7261" spans="1:40" x14ac:dyDescent="0.2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4"/>
      <c r="AC7261" s="4"/>
      <c r="AD7261" s="4"/>
      <c r="AE7261" s="4"/>
      <c r="AF7261" s="4"/>
      <c r="AG7261" s="90"/>
      <c r="AH7261" s="4"/>
      <c r="AI7261" s="4"/>
      <c r="AJ7261" s="90"/>
      <c r="AK7261" s="4"/>
      <c r="AL7261" s="4"/>
      <c r="AM7261" s="4"/>
      <c r="AN7261" s="4"/>
    </row>
    <row r="7262" spans="1:40" x14ac:dyDescent="0.2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4"/>
      <c r="AC7262" s="4"/>
      <c r="AD7262" s="4"/>
      <c r="AE7262" s="4"/>
      <c r="AF7262" s="4"/>
      <c r="AG7262" s="90"/>
      <c r="AH7262" s="4"/>
      <c r="AI7262" s="4"/>
      <c r="AJ7262" s="90"/>
      <c r="AK7262" s="4"/>
      <c r="AL7262" s="4"/>
      <c r="AM7262" s="4"/>
      <c r="AN7262" s="4"/>
    </row>
    <row r="7263" spans="1:40" x14ac:dyDescent="0.2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4"/>
      <c r="AC7263" s="4"/>
      <c r="AD7263" s="4"/>
      <c r="AE7263" s="4"/>
      <c r="AF7263" s="4"/>
      <c r="AG7263" s="90"/>
      <c r="AH7263" s="4"/>
      <c r="AI7263" s="4"/>
      <c r="AJ7263" s="90"/>
      <c r="AK7263" s="4"/>
      <c r="AL7263" s="4"/>
      <c r="AM7263" s="4"/>
      <c r="AN7263" s="4"/>
    </row>
    <row r="7264" spans="1:40" x14ac:dyDescent="0.2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4"/>
      <c r="AC7264" s="4"/>
      <c r="AD7264" s="4"/>
      <c r="AE7264" s="4"/>
      <c r="AF7264" s="4"/>
      <c r="AG7264" s="90"/>
      <c r="AH7264" s="4"/>
      <c r="AI7264" s="4"/>
      <c r="AJ7264" s="90"/>
      <c r="AK7264" s="4"/>
      <c r="AL7264" s="4"/>
      <c r="AM7264" s="4"/>
      <c r="AN7264" s="4"/>
    </row>
    <row r="7265" spans="1:40" x14ac:dyDescent="0.2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4"/>
      <c r="AC7265" s="4"/>
      <c r="AD7265" s="4"/>
      <c r="AE7265" s="4"/>
      <c r="AF7265" s="4"/>
      <c r="AG7265" s="90"/>
      <c r="AH7265" s="4"/>
      <c r="AI7265" s="4"/>
      <c r="AJ7265" s="90"/>
      <c r="AK7265" s="4"/>
      <c r="AL7265" s="4"/>
      <c r="AM7265" s="4"/>
      <c r="AN7265" s="4"/>
    </row>
    <row r="7266" spans="1:40" x14ac:dyDescent="0.2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4"/>
      <c r="AC7266" s="4"/>
      <c r="AD7266" s="4"/>
      <c r="AE7266" s="4"/>
      <c r="AF7266" s="4"/>
      <c r="AG7266" s="90"/>
      <c r="AH7266" s="4"/>
      <c r="AI7266" s="4"/>
      <c r="AJ7266" s="90"/>
      <c r="AK7266" s="4"/>
      <c r="AL7266" s="4"/>
      <c r="AM7266" s="4"/>
      <c r="AN7266" s="4"/>
    </row>
    <row r="7267" spans="1:40" x14ac:dyDescent="0.2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4"/>
      <c r="AC7267" s="4"/>
      <c r="AD7267" s="4"/>
      <c r="AE7267" s="4"/>
      <c r="AF7267" s="4"/>
      <c r="AG7267" s="90"/>
      <c r="AH7267" s="4"/>
      <c r="AI7267" s="4"/>
      <c r="AJ7267" s="90"/>
      <c r="AK7267" s="4"/>
      <c r="AL7267" s="4"/>
      <c r="AM7267" s="4"/>
      <c r="AN7267" s="4"/>
    </row>
    <row r="7268" spans="1:40" x14ac:dyDescent="0.2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4"/>
      <c r="AC7268" s="4"/>
      <c r="AD7268" s="4"/>
      <c r="AE7268" s="4"/>
      <c r="AF7268" s="4"/>
      <c r="AG7268" s="90"/>
      <c r="AH7268" s="4"/>
      <c r="AI7268" s="4"/>
      <c r="AJ7268" s="90"/>
      <c r="AK7268" s="4"/>
      <c r="AL7268" s="4"/>
      <c r="AM7268" s="4"/>
      <c r="AN7268" s="4"/>
    </row>
    <row r="7269" spans="1:40" x14ac:dyDescent="0.2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4"/>
      <c r="AC7269" s="4"/>
      <c r="AD7269" s="4"/>
      <c r="AE7269" s="4"/>
      <c r="AF7269" s="4"/>
      <c r="AG7269" s="90"/>
      <c r="AH7269" s="4"/>
      <c r="AI7269" s="4"/>
      <c r="AJ7269" s="90"/>
      <c r="AK7269" s="4"/>
      <c r="AL7269" s="4"/>
      <c r="AM7269" s="4"/>
      <c r="AN7269" s="4"/>
    </row>
    <row r="7270" spans="1:40" x14ac:dyDescent="0.2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4"/>
      <c r="AC7270" s="4"/>
      <c r="AD7270" s="4"/>
      <c r="AE7270" s="4"/>
      <c r="AF7270" s="4"/>
      <c r="AG7270" s="90"/>
      <c r="AH7270" s="4"/>
      <c r="AI7270" s="4"/>
      <c r="AJ7270" s="90"/>
      <c r="AK7270" s="4"/>
      <c r="AL7270" s="4"/>
      <c r="AM7270" s="4"/>
      <c r="AN7270" s="4"/>
    </row>
    <row r="7271" spans="1:40" x14ac:dyDescent="0.2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4"/>
      <c r="AC7271" s="4"/>
      <c r="AD7271" s="4"/>
      <c r="AE7271" s="4"/>
      <c r="AF7271" s="4"/>
      <c r="AG7271" s="90"/>
      <c r="AH7271" s="4"/>
      <c r="AI7271" s="4"/>
      <c r="AJ7271" s="90"/>
      <c r="AK7271" s="4"/>
      <c r="AL7271" s="4"/>
      <c r="AM7271" s="4"/>
      <c r="AN7271" s="4"/>
    </row>
    <row r="7272" spans="1:40" x14ac:dyDescent="0.2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4"/>
      <c r="AC7272" s="4"/>
      <c r="AD7272" s="4"/>
      <c r="AE7272" s="4"/>
      <c r="AF7272" s="4"/>
      <c r="AG7272" s="90"/>
      <c r="AH7272" s="4"/>
      <c r="AI7272" s="4"/>
      <c r="AJ7272" s="90"/>
      <c r="AK7272" s="4"/>
      <c r="AL7272" s="4"/>
      <c r="AM7272" s="4"/>
      <c r="AN7272" s="4"/>
    </row>
    <row r="7273" spans="1:40" x14ac:dyDescent="0.2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4"/>
      <c r="AC7273" s="4"/>
      <c r="AD7273" s="4"/>
      <c r="AE7273" s="4"/>
      <c r="AF7273" s="4"/>
      <c r="AG7273" s="90"/>
      <c r="AH7273" s="4"/>
      <c r="AI7273" s="4"/>
      <c r="AJ7273" s="90"/>
      <c r="AK7273" s="4"/>
      <c r="AL7273" s="4"/>
      <c r="AM7273" s="4"/>
      <c r="AN7273" s="4"/>
    </row>
    <row r="7274" spans="1:40" x14ac:dyDescent="0.2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4"/>
      <c r="AC7274" s="4"/>
      <c r="AD7274" s="4"/>
      <c r="AE7274" s="4"/>
      <c r="AF7274" s="4"/>
      <c r="AG7274" s="90"/>
      <c r="AH7274" s="4"/>
      <c r="AI7274" s="4"/>
      <c r="AJ7274" s="90"/>
      <c r="AK7274" s="4"/>
      <c r="AL7274" s="4"/>
      <c r="AM7274" s="4"/>
      <c r="AN7274" s="4"/>
    </row>
    <row r="7275" spans="1:40" x14ac:dyDescent="0.2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4"/>
      <c r="AC7275" s="4"/>
      <c r="AD7275" s="4"/>
      <c r="AE7275" s="4"/>
      <c r="AF7275" s="4"/>
      <c r="AG7275" s="90"/>
      <c r="AH7275" s="4"/>
      <c r="AI7275" s="4"/>
      <c r="AJ7275" s="90"/>
      <c r="AK7275" s="4"/>
      <c r="AL7275" s="4"/>
      <c r="AM7275" s="4"/>
      <c r="AN7275" s="4"/>
    </row>
    <row r="7276" spans="1:40" x14ac:dyDescent="0.2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4"/>
      <c r="AC7276" s="4"/>
      <c r="AD7276" s="4"/>
      <c r="AE7276" s="4"/>
      <c r="AF7276" s="4"/>
      <c r="AG7276" s="90"/>
      <c r="AH7276" s="4"/>
      <c r="AI7276" s="4"/>
      <c r="AJ7276" s="90"/>
      <c r="AK7276" s="4"/>
      <c r="AL7276" s="4"/>
      <c r="AM7276" s="4"/>
      <c r="AN7276" s="4"/>
    </row>
    <row r="7277" spans="1:40" x14ac:dyDescent="0.2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4"/>
      <c r="AC7277" s="4"/>
      <c r="AD7277" s="4"/>
      <c r="AE7277" s="4"/>
      <c r="AF7277" s="4"/>
      <c r="AG7277" s="90"/>
      <c r="AH7277" s="4"/>
      <c r="AI7277" s="4"/>
      <c r="AJ7277" s="90"/>
      <c r="AK7277" s="4"/>
      <c r="AL7277" s="4"/>
      <c r="AM7277" s="4"/>
      <c r="AN7277" s="4"/>
    </row>
    <row r="7278" spans="1:40" x14ac:dyDescent="0.2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4"/>
      <c r="AC7278" s="4"/>
      <c r="AD7278" s="4"/>
      <c r="AE7278" s="4"/>
      <c r="AF7278" s="4"/>
      <c r="AG7278" s="90"/>
      <c r="AH7278" s="4"/>
      <c r="AI7278" s="4"/>
      <c r="AJ7278" s="90"/>
      <c r="AK7278" s="4"/>
      <c r="AL7278" s="4"/>
      <c r="AM7278" s="4"/>
      <c r="AN7278" s="4"/>
    </row>
    <row r="7279" spans="1:40" x14ac:dyDescent="0.2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4"/>
      <c r="AC7279" s="4"/>
      <c r="AD7279" s="4"/>
      <c r="AE7279" s="4"/>
      <c r="AF7279" s="4"/>
      <c r="AG7279" s="90"/>
      <c r="AH7279" s="4"/>
      <c r="AI7279" s="4"/>
      <c r="AJ7279" s="90"/>
      <c r="AK7279" s="4"/>
      <c r="AL7279" s="4"/>
      <c r="AM7279" s="4"/>
      <c r="AN7279" s="4"/>
    </row>
    <row r="7280" spans="1:40" x14ac:dyDescent="0.2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4"/>
      <c r="AC7280" s="4"/>
      <c r="AD7280" s="4"/>
      <c r="AE7280" s="4"/>
      <c r="AF7280" s="4"/>
      <c r="AG7280" s="90"/>
      <c r="AH7280" s="4"/>
      <c r="AI7280" s="4"/>
      <c r="AJ7280" s="90"/>
      <c r="AK7280" s="4"/>
      <c r="AL7280" s="4"/>
      <c r="AM7280" s="4"/>
      <c r="AN7280" s="4"/>
    </row>
    <row r="7281" spans="1:40" x14ac:dyDescent="0.2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4"/>
      <c r="AC7281" s="4"/>
      <c r="AD7281" s="4"/>
      <c r="AE7281" s="4"/>
      <c r="AF7281" s="4"/>
      <c r="AG7281" s="90"/>
      <c r="AH7281" s="4"/>
      <c r="AI7281" s="4"/>
      <c r="AJ7281" s="90"/>
      <c r="AK7281" s="4"/>
      <c r="AL7281" s="4"/>
      <c r="AM7281" s="4"/>
      <c r="AN7281" s="4"/>
    </row>
    <row r="7282" spans="1:40" x14ac:dyDescent="0.2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4"/>
      <c r="AC7282" s="4"/>
      <c r="AD7282" s="4"/>
      <c r="AE7282" s="4"/>
      <c r="AF7282" s="4"/>
      <c r="AG7282" s="90"/>
      <c r="AH7282" s="4"/>
      <c r="AI7282" s="4"/>
      <c r="AJ7282" s="90"/>
      <c r="AK7282" s="4"/>
      <c r="AL7282" s="4"/>
      <c r="AM7282" s="4"/>
      <c r="AN7282" s="4"/>
    </row>
    <row r="7283" spans="1:40" x14ac:dyDescent="0.2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4"/>
      <c r="AC7283" s="4"/>
      <c r="AD7283" s="4"/>
      <c r="AE7283" s="4"/>
      <c r="AF7283" s="4"/>
      <c r="AG7283" s="90"/>
      <c r="AH7283" s="4"/>
      <c r="AI7283" s="4"/>
      <c r="AJ7283" s="90"/>
      <c r="AK7283" s="4"/>
      <c r="AL7283" s="4"/>
      <c r="AM7283" s="4"/>
      <c r="AN7283" s="4"/>
    </row>
    <row r="7284" spans="1:40" x14ac:dyDescent="0.2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4"/>
      <c r="AC7284" s="4"/>
      <c r="AD7284" s="4"/>
      <c r="AE7284" s="4"/>
      <c r="AF7284" s="4"/>
      <c r="AG7284" s="90"/>
      <c r="AH7284" s="4"/>
      <c r="AI7284" s="4"/>
      <c r="AJ7284" s="90"/>
      <c r="AK7284" s="4"/>
      <c r="AL7284" s="4"/>
      <c r="AM7284" s="4"/>
      <c r="AN7284" s="4"/>
    </row>
    <row r="7285" spans="1:40" x14ac:dyDescent="0.2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4"/>
      <c r="AC7285" s="4"/>
      <c r="AD7285" s="4"/>
      <c r="AE7285" s="4"/>
      <c r="AF7285" s="4"/>
      <c r="AG7285" s="90"/>
      <c r="AH7285" s="4"/>
      <c r="AI7285" s="4"/>
      <c r="AJ7285" s="90"/>
      <c r="AK7285" s="4"/>
      <c r="AL7285" s="4"/>
      <c r="AM7285" s="4"/>
      <c r="AN7285" s="4"/>
    </row>
    <row r="7286" spans="1:40" x14ac:dyDescent="0.2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4"/>
      <c r="AC7286" s="4"/>
      <c r="AD7286" s="4"/>
      <c r="AE7286" s="4"/>
      <c r="AF7286" s="4"/>
      <c r="AG7286" s="90"/>
      <c r="AH7286" s="4"/>
      <c r="AI7286" s="4"/>
      <c r="AJ7286" s="90"/>
      <c r="AK7286" s="4"/>
      <c r="AL7286" s="4"/>
      <c r="AM7286" s="4"/>
      <c r="AN7286" s="4"/>
    </row>
    <row r="7287" spans="1:40" x14ac:dyDescent="0.2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4"/>
      <c r="AC7287" s="4"/>
      <c r="AD7287" s="4"/>
      <c r="AE7287" s="4"/>
      <c r="AF7287" s="4"/>
      <c r="AG7287" s="90"/>
      <c r="AH7287" s="4"/>
      <c r="AI7287" s="4"/>
      <c r="AJ7287" s="90"/>
      <c r="AK7287" s="4"/>
      <c r="AL7287" s="4"/>
      <c r="AM7287" s="4"/>
      <c r="AN7287" s="4"/>
    </row>
    <row r="7288" spans="1:40" x14ac:dyDescent="0.2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4"/>
      <c r="AC7288" s="4"/>
      <c r="AD7288" s="4"/>
      <c r="AE7288" s="4"/>
      <c r="AF7288" s="4"/>
      <c r="AG7288" s="90"/>
      <c r="AH7288" s="4"/>
      <c r="AI7288" s="4"/>
      <c r="AJ7288" s="90"/>
      <c r="AK7288" s="4"/>
      <c r="AL7288" s="4"/>
      <c r="AM7288" s="4"/>
      <c r="AN7288" s="4"/>
    </row>
    <row r="7289" spans="1:40" x14ac:dyDescent="0.2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4"/>
      <c r="AC7289" s="4"/>
      <c r="AD7289" s="4"/>
      <c r="AE7289" s="4"/>
      <c r="AF7289" s="4"/>
      <c r="AG7289" s="90"/>
      <c r="AH7289" s="4"/>
      <c r="AI7289" s="4"/>
      <c r="AJ7289" s="90"/>
      <c r="AK7289" s="4"/>
      <c r="AL7289" s="4"/>
      <c r="AM7289" s="4"/>
      <c r="AN7289" s="4"/>
    </row>
    <row r="7290" spans="1:40" x14ac:dyDescent="0.2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4"/>
      <c r="AC7290" s="4"/>
      <c r="AD7290" s="4"/>
      <c r="AE7290" s="4"/>
      <c r="AF7290" s="4"/>
      <c r="AG7290" s="90"/>
      <c r="AH7290" s="4"/>
      <c r="AI7290" s="4"/>
      <c r="AJ7290" s="90"/>
      <c r="AK7290" s="4"/>
      <c r="AL7290" s="4"/>
      <c r="AM7290" s="4"/>
      <c r="AN7290" s="4"/>
    </row>
    <row r="7291" spans="1:40" x14ac:dyDescent="0.2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4"/>
      <c r="AC7291" s="4"/>
      <c r="AD7291" s="4"/>
      <c r="AE7291" s="4"/>
      <c r="AF7291" s="4"/>
      <c r="AG7291" s="90"/>
      <c r="AH7291" s="4"/>
      <c r="AI7291" s="4"/>
      <c r="AJ7291" s="90"/>
      <c r="AK7291" s="4"/>
      <c r="AL7291" s="4"/>
      <c r="AM7291" s="4"/>
      <c r="AN7291" s="4"/>
    </row>
    <row r="7292" spans="1:40" x14ac:dyDescent="0.2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4"/>
      <c r="AC7292" s="4"/>
      <c r="AD7292" s="4"/>
      <c r="AE7292" s="4"/>
      <c r="AF7292" s="4"/>
      <c r="AG7292" s="90"/>
      <c r="AH7292" s="4"/>
      <c r="AI7292" s="4"/>
      <c r="AJ7292" s="90"/>
      <c r="AK7292" s="4"/>
      <c r="AL7292" s="4"/>
      <c r="AM7292" s="4"/>
      <c r="AN7292" s="4"/>
    </row>
    <row r="7293" spans="1:40" x14ac:dyDescent="0.2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4"/>
      <c r="AC7293" s="4"/>
      <c r="AD7293" s="4"/>
      <c r="AE7293" s="4"/>
      <c r="AF7293" s="4"/>
      <c r="AG7293" s="90"/>
      <c r="AH7293" s="4"/>
      <c r="AI7293" s="4"/>
      <c r="AJ7293" s="90"/>
      <c r="AK7293" s="4"/>
      <c r="AL7293" s="4"/>
      <c r="AM7293" s="4"/>
      <c r="AN7293" s="4"/>
    </row>
    <row r="7294" spans="1:40" x14ac:dyDescent="0.2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4"/>
      <c r="AC7294" s="4"/>
      <c r="AD7294" s="4"/>
      <c r="AE7294" s="4"/>
      <c r="AF7294" s="4"/>
      <c r="AG7294" s="90"/>
      <c r="AH7294" s="4"/>
      <c r="AI7294" s="4"/>
      <c r="AJ7294" s="90"/>
      <c r="AK7294" s="4"/>
      <c r="AL7294" s="4"/>
      <c r="AM7294" s="4"/>
      <c r="AN7294" s="4"/>
    </row>
    <row r="7295" spans="1:40" x14ac:dyDescent="0.2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4"/>
      <c r="AC7295" s="4"/>
      <c r="AD7295" s="4"/>
      <c r="AE7295" s="4"/>
      <c r="AF7295" s="4"/>
      <c r="AG7295" s="90"/>
      <c r="AH7295" s="4"/>
      <c r="AI7295" s="4"/>
      <c r="AJ7295" s="90"/>
      <c r="AK7295" s="4"/>
      <c r="AL7295" s="4"/>
      <c r="AM7295" s="4"/>
      <c r="AN7295" s="4"/>
    </row>
    <row r="7296" spans="1:40" x14ac:dyDescent="0.2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4"/>
      <c r="AC7296" s="4"/>
      <c r="AD7296" s="4"/>
      <c r="AE7296" s="4"/>
      <c r="AF7296" s="4"/>
      <c r="AG7296" s="90"/>
      <c r="AH7296" s="4"/>
      <c r="AI7296" s="4"/>
      <c r="AJ7296" s="90"/>
      <c r="AK7296" s="4"/>
      <c r="AL7296" s="4"/>
      <c r="AM7296" s="4"/>
      <c r="AN7296" s="4"/>
    </row>
    <row r="7297" spans="1:40" x14ac:dyDescent="0.2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4"/>
      <c r="AC7297" s="4"/>
      <c r="AD7297" s="4"/>
      <c r="AE7297" s="4"/>
      <c r="AF7297" s="4"/>
      <c r="AG7297" s="90"/>
      <c r="AH7297" s="4"/>
      <c r="AI7297" s="4"/>
      <c r="AJ7297" s="90"/>
      <c r="AK7297" s="4"/>
      <c r="AL7297" s="4"/>
      <c r="AM7297" s="4"/>
      <c r="AN7297" s="4"/>
    </row>
    <row r="7298" spans="1:40" x14ac:dyDescent="0.2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4"/>
      <c r="AC7298" s="4"/>
      <c r="AD7298" s="4"/>
      <c r="AE7298" s="4"/>
      <c r="AF7298" s="4"/>
      <c r="AG7298" s="90"/>
      <c r="AH7298" s="4"/>
      <c r="AI7298" s="4"/>
      <c r="AJ7298" s="90"/>
      <c r="AK7298" s="4"/>
      <c r="AL7298" s="4"/>
      <c r="AM7298" s="4"/>
      <c r="AN7298" s="4"/>
    </row>
    <row r="7299" spans="1:40" x14ac:dyDescent="0.2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4"/>
      <c r="AC7299" s="4"/>
      <c r="AD7299" s="4"/>
      <c r="AE7299" s="4"/>
      <c r="AF7299" s="4"/>
      <c r="AG7299" s="90"/>
      <c r="AH7299" s="4"/>
      <c r="AI7299" s="4"/>
      <c r="AJ7299" s="90"/>
      <c r="AK7299" s="4"/>
      <c r="AL7299" s="4"/>
      <c r="AM7299" s="4"/>
      <c r="AN7299" s="4"/>
    </row>
    <row r="7300" spans="1:40" x14ac:dyDescent="0.2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4"/>
      <c r="AC7300" s="4"/>
      <c r="AD7300" s="4"/>
      <c r="AE7300" s="4"/>
      <c r="AF7300" s="4"/>
      <c r="AG7300" s="90"/>
      <c r="AH7300" s="4"/>
      <c r="AI7300" s="4"/>
      <c r="AJ7300" s="90"/>
      <c r="AK7300" s="4"/>
      <c r="AL7300" s="4"/>
      <c r="AM7300" s="4"/>
      <c r="AN7300" s="4"/>
    </row>
    <row r="7301" spans="1:40" x14ac:dyDescent="0.2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4"/>
      <c r="AC7301" s="4"/>
      <c r="AD7301" s="4"/>
      <c r="AE7301" s="4"/>
      <c r="AF7301" s="4"/>
      <c r="AG7301" s="90"/>
      <c r="AH7301" s="4"/>
      <c r="AI7301" s="4"/>
      <c r="AJ7301" s="90"/>
      <c r="AK7301" s="4"/>
      <c r="AL7301" s="4"/>
      <c r="AM7301" s="4"/>
      <c r="AN7301" s="4"/>
    </row>
    <row r="7302" spans="1:40" x14ac:dyDescent="0.2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4"/>
      <c r="AC7302" s="4"/>
      <c r="AD7302" s="4"/>
      <c r="AE7302" s="4"/>
      <c r="AF7302" s="4"/>
      <c r="AG7302" s="90"/>
      <c r="AH7302" s="4"/>
      <c r="AI7302" s="4"/>
      <c r="AJ7302" s="90"/>
      <c r="AK7302" s="4"/>
      <c r="AL7302" s="4"/>
      <c r="AM7302" s="4"/>
      <c r="AN7302" s="4"/>
    </row>
    <row r="7303" spans="1:40" x14ac:dyDescent="0.2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4"/>
      <c r="AC7303" s="4"/>
      <c r="AD7303" s="4"/>
      <c r="AE7303" s="4"/>
      <c r="AF7303" s="4"/>
      <c r="AG7303" s="90"/>
      <c r="AH7303" s="4"/>
      <c r="AI7303" s="4"/>
      <c r="AJ7303" s="90"/>
      <c r="AK7303" s="4"/>
      <c r="AL7303" s="4"/>
      <c r="AM7303" s="4"/>
      <c r="AN7303" s="4"/>
    </row>
    <row r="7304" spans="1:40" x14ac:dyDescent="0.2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4"/>
      <c r="AC7304" s="4"/>
      <c r="AD7304" s="4"/>
      <c r="AE7304" s="4"/>
      <c r="AF7304" s="4"/>
      <c r="AG7304" s="90"/>
      <c r="AH7304" s="4"/>
      <c r="AI7304" s="4"/>
      <c r="AJ7304" s="90"/>
      <c r="AK7304" s="4"/>
      <c r="AL7304" s="4"/>
      <c r="AM7304" s="4"/>
      <c r="AN7304" s="4"/>
    </row>
    <row r="7305" spans="1:40" x14ac:dyDescent="0.2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4"/>
      <c r="AC7305" s="4"/>
      <c r="AD7305" s="4"/>
      <c r="AE7305" s="4"/>
      <c r="AF7305" s="4"/>
      <c r="AG7305" s="90"/>
      <c r="AH7305" s="4"/>
      <c r="AI7305" s="4"/>
      <c r="AJ7305" s="90"/>
      <c r="AK7305" s="4"/>
      <c r="AL7305" s="4"/>
      <c r="AM7305" s="4"/>
      <c r="AN7305" s="4"/>
    </row>
    <row r="7306" spans="1:40" x14ac:dyDescent="0.2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4"/>
      <c r="AC7306" s="4"/>
      <c r="AD7306" s="4"/>
      <c r="AE7306" s="4"/>
      <c r="AF7306" s="4"/>
      <c r="AG7306" s="90"/>
      <c r="AH7306" s="4"/>
      <c r="AI7306" s="4"/>
      <c r="AJ7306" s="90"/>
      <c r="AK7306" s="4"/>
      <c r="AL7306" s="4"/>
      <c r="AM7306" s="4"/>
      <c r="AN7306" s="4"/>
    </row>
    <row r="7307" spans="1:40" x14ac:dyDescent="0.2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4"/>
      <c r="AC7307" s="4"/>
      <c r="AD7307" s="4"/>
      <c r="AE7307" s="4"/>
      <c r="AF7307" s="4"/>
      <c r="AG7307" s="90"/>
      <c r="AH7307" s="4"/>
      <c r="AI7307" s="4"/>
      <c r="AJ7307" s="90"/>
      <c r="AK7307" s="4"/>
      <c r="AL7307" s="4"/>
      <c r="AM7307" s="4"/>
      <c r="AN7307" s="4"/>
    </row>
    <row r="7308" spans="1:40" x14ac:dyDescent="0.2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4"/>
      <c r="AC7308" s="4"/>
      <c r="AD7308" s="4"/>
      <c r="AE7308" s="4"/>
      <c r="AF7308" s="4"/>
      <c r="AG7308" s="90"/>
      <c r="AH7308" s="4"/>
      <c r="AI7308" s="4"/>
      <c r="AJ7308" s="90"/>
      <c r="AK7308" s="4"/>
      <c r="AL7308" s="4"/>
      <c r="AM7308" s="4"/>
      <c r="AN7308" s="4"/>
    </row>
    <row r="7309" spans="1:40" x14ac:dyDescent="0.2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4"/>
      <c r="AC7309" s="4"/>
      <c r="AD7309" s="4"/>
      <c r="AE7309" s="4"/>
      <c r="AF7309" s="4"/>
      <c r="AG7309" s="90"/>
      <c r="AH7309" s="4"/>
      <c r="AI7309" s="4"/>
      <c r="AJ7309" s="90"/>
      <c r="AK7309" s="4"/>
      <c r="AL7309" s="4"/>
      <c r="AM7309" s="4"/>
      <c r="AN7309" s="4"/>
    </row>
    <row r="7310" spans="1:40" x14ac:dyDescent="0.2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4"/>
      <c r="AC7310" s="4"/>
      <c r="AD7310" s="4"/>
      <c r="AE7310" s="4"/>
      <c r="AF7310" s="4"/>
      <c r="AG7310" s="90"/>
      <c r="AH7310" s="4"/>
      <c r="AI7310" s="4"/>
      <c r="AJ7310" s="90"/>
      <c r="AK7310" s="4"/>
      <c r="AL7310" s="4"/>
      <c r="AM7310" s="4"/>
      <c r="AN7310" s="4"/>
    </row>
    <row r="7311" spans="1:40" x14ac:dyDescent="0.2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4"/>
      <c r="AC7311" s="4"/>
      <c r="AD7311" s="4"/>
      <c r="AE7311" s="4"/>
      <c r="AF7311" s="4"/>
      <c r="AG7311" s="90"/>
      <c r="AH7311" s="4"/>
      <c r="AI7311" s="4"/>
      <c r="AJ7311" s="90"/>
      <c r="AK7311" s="4"/>
      <c r="AL7311" s="4"/>
      <c r="AM7311" s="4"/>
      <c r="AN7311" s="4"/>
    </row>
    <row r="7312" spans="1:40" x14ac:dyDescent="0.2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4"/>
      <c r="AC7312" s="4"/>
      <c r="AD7312" s="4"/>
      <c r="AE7312" s="4"/>
      <c r="AF7312" s="4"/>
      <c r="AG7312" s="90"/>
      <c r="AH7312" s="4"/>
      <c r="AI7312" s="4"/>
      <c r="AJ7312" s="90"/>
      <c r="AK7312" s="4"/>
      <c r="AL7312" s="4"/>
      <c r="AM7312" s="4"/>
      <c r="AN7312" s="4"/>
    </row>
    <row r="7313" spans="1:40" x14ac:dyDescent="0.2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4"/>
      <c r="AC7313" s="4"/>
      <c r="AD7313" s="4"/>
      <c r="AE7313" s="4"/>
      <c r="AF7313" s="4"/>
      <c r="AG7313" s="90"/>
      <c r="AH7313" s="4"/>
      <c r="AI7313" s="4"/>
      <c r="AJ7313" s="90"/>
      <c r="AK7313" s="4"/>
      <c r="AL7313" s="4"/>
      <c r="AM7313" s="4"/>
      <c r="AN7313" s="4"/>
    </row>
    <row r="7314" spans="1:40" x14ac:dyDescent="0.2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4"/>
      <c r="AC7314" s="4"/>
      <c r="AD7314" s="4"/>
      <c r="AE7314" s="4"/>
      <c r="AF7314" s="4"/>
      <c r="AG7314" s="90"/>
      <c r="AH7314" s="4"/>
      <c r="AI7314" s="4"/>
      <c r="AJ7314" s="90"/>
      <c r="AK7314" s="4"/>
      <c r="AL7314" s="4"/>
      <c r="AM7314" s="4"/>
      <c r="AN7314" s="4"/>
    </row>
    <row r="7315" spans="1:40" x14ac:dyDescent="0.2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4"/>
      <c r="AC7315" s="4"/>
      <c r="AD7315" s="4"/>
      <c r="AE7315" s="4"/>
      <c r="AF7315" s="4"/>
      <c r="AG7315" s="90"/>
      <c r="AH7315" s="4"/>
      <c r="AI7315" s="4"/>
      <c r="AJ7315" s="90"/>
      <c r="AK7315" s="4"/>
      <c r="AL7315" s="4"/>
      <c r="AM7315" s="4"/>
      <c r="AN7315" s="4"/>
    </row>
    <row r="7316" spans="1:40" x14ac:dyDescent="0.2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4"/>
      <c r="AC7316" s="4"/>
      <c r="AD7316" s="4"/>
      <c r="AE7316" s="4"/>
      <c r="AF7316" s="4"/>
      <c r="AG7316" s="90"/>
      <c r="AH7316" s="4"/>
      <c r="AI7316" s="4"/>
      <c r="AJ7316" s="90"/>
      <c r="AK7316" s="4"/>
      <c r="AL7316" s="4"/>
      <c r="AM7316" s="4"/>
      <c r="AN7316" s="4"/>
    </row>
    <row r="7317" spans="1:40" x14ac:dyDescent="0.2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4"/>
      <c r="AC7317" s="4"/>
      <c r="AD7317" s="4"/>
      <c r="AE7317" s="4"/>
      <c r="AF7317" s="4"/>
      <c r="AG7317" s="90"/>
      <c r="AH7317" s="4"/>
      <c r="AI7317" s="4"/>
      <c r="AJ7317" s="90"/>
      <c r="AK7317" s="4"/>
      <c r="AL7317" s="4"/>
      <c r="AM7317" s="4"/>
      <c r="AN7317" s="4"/>
    </row>
    <row r="7318" spans="1:40" x14ac:dyDescent="0.2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4"/>
      <c r="AC7318" s="4"/>
      <c r="AD7318" s="4"/>
      <c r="AE7318" s="4"/>
      <c r="AF7318" s="4"/>
      <c r="AG7318" s="90"/>
      <c r="AH7318" s="4"/>
      <c r="AI7318" s="4"/>
      <c r="AJ7318" s="90"/>
      <c r="AK7318" s="4"/>
      <c r="AL7318" s="4"/>
      <c r="AM7318" s="4"/>
      <c r="AN7318" s="4"/>
    </row>
    <row r="7319" spans="1:40" x14ac:dyDescent="0.2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4"/>
      <c r="AC7319" s="4"/>
      <c r="AD7319" s="4"/>
      <c r="AE7319" s="4"/>
      <c r="AF7319" s="4"/>
      <c r="AG7319" s="90"/>
      <c r="AH7319" s="4"/>
      <c r="AI7319" s="4"/>
      <c r="AJ7319" s="90"/>
      <c r="AK7319" s="4"/>
      <c r="AL7319" s="4"/>
      <c r="AM7319" s="4"/>
      <c r="AN7319" s="4"/>
    </row>
    <row r="7320" spans="1:40" x14ac:dyDescent="0.2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4"/>
      <c r="AC7320" s="4"/>
      <c r="AD7320" s="4"/>
      <c r="AE7320" s="4"/>
      <c r="AF7320" s="4"/>
      <c r="AG7320" s="90"/>
      <c r="AH7320" s="4"/>
      <c r="AI7320" s="4"/>
      <c r="AJ7320" s="90"/>
      <c r="AK7320" s="4"/>
      <c r="AL7320" s="4"/>
      <c r="AM7320" s="4"/>
      <c r="AN7320" s="4"/>
    </row>
    <row r="7321" spans="1:40" x14ac:dyDescent="0.2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4"/>
      <c r="AC7321" s="4"/>
      <c r="AD7321" s="4"/>
      <c r="AE7321" s="4"/>
      <c r="AF7321" s="4"/>
      <c r="AG7321" s="90"/>
      <c r="AH7321" s="4"/>
      <c r="AI7321" s="4"/>
      <c r="AJ7321" s="90"/>
      <c r="AK7321" s="4"/>
      <c r="AL7321" s="4"/>
      <c r="AM7321" s="4"/>
      <c r="AN7321" s="4"/>
    </row>
    <row r="7322" spans="1:40" x14ac:dyDescent="0.2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4"/>
      <c r="AC7322" s="4"/>
      <c r="AD7322" s="4"/>
      <c r="AE7322" s="4"/>
      <c r="AF7322" s="4"/>
      <c r="AG7322" s="90"/>
      <c r="AH7322" s="4"/>
      <c r="AI7322" s="4"/>
      <c r="AJ7322" s="90"/>
      <c r="AK7322" s="4"/>
      <c r="AL7322" s="4"/>
      <c r="AM7322" s="4"/>
      <c r="AN7322" s="4"/>
    </row>
    <row r="7323" spans="1:40" x14ac:dyDescent="0.2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4"/>
      <c r="AC7323" s="4"/>
      <c r="AD7323" s="4"/>
      <c r="AE7323" s="4"/>
      <c r="AF7323" s="4"/>
      <c r="AG7323" s="90"/>
      <c r="AH7323" s="4"/>
      <c r="AI7323" s="4"/>
      <c r="AJ7323" s="90"/>
      <c r="AK7323" s="4"/>
      <c r="AL7323" s="4"/>
      <c r="AM7323" s="4"/>
      <c r="AN7323" s="4"/>
    </row>
    <row r="7324" spans="1:40" x14ac:dyDescent="0.2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4"/>
      <c r="AC7324" s="4"/>
      <c r="AD7324" s="4"/>
      <c r="AE7324" s="4"/>
      <c r="AF7324" s="4"/>
      <c r="AG7324" s="90"/>
      <c r="AH7324" s="4"/>
      <c r="AI7324" s="4"/>
      <c r="AJ7324" s="90"/>
      <c r="AK7324" s="4"/>
      <c r="AL7324" s="4"/>
      <c r="AM7324" s="4"/>
      <c r="AN7324" s="4"/>
    </row>
    <row r="7325" spans="1:40" x14ac:dyDescent="0.2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4"/>
      <c r="AC7325" s="4"/>
      <c r="AD7325" s="4"/>
      <c r="AE7325" s="4"/>
      <c r="AF7325" s="4"/>
      <c r="AG7325" s="90"/>
      <c r="AH7325" s="4"/>
      <c r="AI7325" s="4"/>
      <c r="AJ7325" s="90"/>
      <c r="AK7325" s="4"/>
      <c r="AL7325" s="4"/>
      <c r="AM7325" s="4"/>
      <c r="AN7325" s="4"/>
    </row>
    <row r="7326" spans="1:40" x14ac:dyDescent="0.2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4"/>
      <c r="AC7326" s="4"/>
      <c r="AD7326" s="4"/>
      <c r="AE7326" s="4"/>
      <c r="AF7326" s="4"/>
      <c r="AG7326" s="90"/>
      <c r="AH7326" s="4"/>
      <c r="AI7326" s="4"/>
      <c r="AJ7326" s="90"/>
      <c r="AK7326" s="4"/>
      <c r="AL7326" s="4"/>
      <c r="AM7326" s="4"/>
      <c r="AN7326" s="4"/>
    </row>
    <row r="7327" spans="1:40" x14ac:dyDescent="0.2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4"/>
      <c r="AC7327" s="4"/>
      <c r="AD7327" s="4"/>
      <c r="AE7327" s="4"/>
      <c r="AF7327" s="4"/>
      <c r="AG7327" s="90"/>
      <c r="AH7327" s="4"/>
      <c r="AI7327" s="4"/>
      <c r="AJ7327" s="90"/>
      <c r="AK7327" s="4"/>
      <c r="AL7327" s="4"/>
      <c r="AM7327" s="4"/>
      <c r="AN7327" s="4"/>
    </row>
    <row r="7328" spans="1:40" x14ac:dyDescent="0.2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4"/>
      <c r="AC7328" s="4"/>
      <c r="AD7328" s="4"/>
      <c r="AE7328" s="4"/>
      <c r="AF7328" s="4"/>
      <c r="AG7328" s="90"/>
      <c r="AH7328" s="4"/>
      <c r="AI7328" s="4"/>
      <c r="AJ7328" s="90"/>
      <c r="AK7328" s="4"/>
      <c r="AL7328" s="4"/>
      <c r="AM7328" s="4"/>
      <c r="AN7328" s="4"/>
    </row>
    <row r="7329" spans="1:40" x14ac:dyDescent="0.2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4"/>
      <c r="AC7329" s="4"/>
      <c r="AD7329" s="4"/>
      <c r="AE7329" s="4"/>
      <c r="AF7329" s="4"/>
      <c r="AG7329" s="90"/>
      <c r="AH7329" s="4"/>
      <c r="AI7329" s="4"/>
      <c r="AJ7329" s="90"/>
      <c r="AK7329" s="4"/>
      <c r="AL7329" s="4"/>
      <c r="AM7329" s="4"/>
      <c r="AN7329" s="4"/>
    </row>
    <row r="7330" spans="1:40" x14ac:dyDescent="0.2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4"/>
      <c r="AC7330" s="4"/>
      <c r="AD7330" s="4"/>
      <c r="AE7330" s="4"/>
      <c r="AF7330" s="4"/>
      <c r="AG7330" s="90"/>
      <c r="AH7330" s="4"/>
      <c r="AI7330" s="4"/>
      <c r="AJ7330" s="90"/>
      <c r="AK7330" s="4"/>
      <c r="AL7330" s="4"/>
      <c r="AM7330" s="4"/>
      <c r="AN7330" s="4"/>
    </row>
    <row r="7331" spans="1:40" x14ac:dyDescent="0.2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4"/>
      <c r="AC7331" s="4"/>
      <c r="AD7331" s="4"/>
      <c r="AE7331" s="4"/>
      <c r="AF7331" s="4"/>
      <c r="AG7331" s="90"/>
      <c r="AH7331" s="4"/>
      <c r="AI7331" s="4"/>
      <c r="AJ7331" s="90"/>
      <c r="AK7331" s="4"/>
      <c r="AL7331" s="4"/>
      <c r="AM7331" s="4"/>
      <c r="AN7331" s="4"/>
    </row>
    <row r="7332" spans="1:40" x14ac:dyDescent="0.2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4"/>
      <c r="AC7332" s="4"/>
      <c r="AD7332" s="4"/>
      <c r="AE7332" s="4"/>
      <c r="AF7332" s="4"/>
      <c r="AG7332" s="90"/>
      <c r="AH7332" s="4"/>
      <c r="AI7332" s="4"/>
      <c r="AJ7332" s="90"/>
      <c r="AK7332" s="4"/>
      <c r="AL7332" s="4"/>
      <c r="AM7332" s="4"/>
      <c r="AN7332" s="4"/>
    </row>
    <row r="7333" spans="1:40" x14ac:dyDescent="0.2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4"/>
      <c r="AC7333" s="4"/>
      <c r="AD7333" s="4"/>
      <c r="AE7333" s="4"/>
      <c r="AF7333" s="4"/>
      <c r="AG7333" s="90"/>
      <c r="AH7333" s="4"/>
      <c r="AI7333" s="4"/>
      <c r="AJ7333" s="90"/>
      <c r="AK7333" s="4"/>
      <c r="AL7333" s="4"/>
      <c r="AM7333" s="4"/>
      <c r="AN7333" s="4"/>
    </row>
    <row r="7334" spans="1:40" x14ac:dyDescent="0.2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4"/>
      <c r="AC7334" s="4"/>
      <c r="AD7334" s="4"/>
      <c r="AE7334" s="4"/>
      <c r="AF7334" s="4"/>
      <c r="AG7334" s="90"/>
      <c r="AH7334" s="4"/>
      <c r="AI7334" s="4"/>
      <c r="AJ7334" s="90"/>
      <c r="AK7334" s="4"/>
      <c r="AL7334" s="4"/>
      <c r="AM7334" s="4"/>
      <c r="AN7334" s="4"/>
    </row>
    <row r="7335" spans="1:40" x14ac:dyDescent="0.2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4"/>
      <c r="AC7335" s="4"/>
      <c r="AD7335" s="4"/>
      <c r="AE7335" s="4"/>
      <c r="AF7335" s="4"/>
      <c r="AG7335" s="90"/>
      <c r="AH7335" s="4"/>
      <c r="AI7335" s="4"/>
      <c r="AJ7335" s="90"/>
      <c r="AK7335" s="4"/>
      <c r="AL7335" s="4"/>
      <c r="AM7335" s="4"/>
      <c r="AN7335" s="4"/>
    </row>
    <row r="7336" spans="1:40" x14ac:dyDescent="0.2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4"/>
      <c r="AC7336" s="4"/>
      <c r="AD7336" s="4"/>
      <c r="AE7336" s="4"/>
      <c r="AF7336" s="4"/>
      <c r="AG7336" s="90"/>
      <c r="AH7336" s="4"/>
      <c r="AI7336" s="4"/>
      <c r="AJ7336" s="90"/>
      <c r="AK7336" s="4"/>
      <c r="AL7336" s="4"/>
      <c r="AM7336" s="4"/>
      <c r="AN7336" s="4"/>
    </row>
    <row r="7337" spans="1:40" x14ac:dyDescent="0.2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4"/>
      <c r="AC7337" s="4"/>
      <c r="AD7337" s="4"/>
      <c r="AE7337" s="4"/>
      <c r="AF7337" s="4"/>
      <c r="AG7337" s="90"/>
      <c r="AH7337" s="4"/>
      <c r="AI7337" s="4"/>
      <c r="AJ7337" s="90"/>
      <c r="AK7337" s="4"/>
      <c r="AL7337" s="4"/>
      <c r="AM7337" s="4"/>
      <c r="AN7337" s="4"/>
    </row>
    <row r="7338" spans="1:40" x14ac:dyDescent="0.2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4"/>
      <c r="AC7338" s="4"/>
      <c r="AD7338" s="4"/>
      <c r="AE7338" s="4"/>
      <c r="AF7338" s="4"/>
      <c r="AG7338" s="90"/>
      <c r="AH7338" s="4"/>
      <c r="AI7338" s="4"/>
      <c r="AJ7338" s="90"/>
      <c r="AK7338" s="4"/>
      <c r="AL7338" s="4"/>
      <c r="AM7338" s="4"/>
      <c r="AN7338" s="4"/>
    </row>
    <row r="7339" spans="1:40" x14ac:dyDescent="0.2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4"/>
      <c r="AC7339" s="4"/>
      <c r="AD7339" s="4"/>
      <c r="AE7339" s="4"/>
      <c r="AF7339" s="4"/>
      <c r="AG7339" s="90"/>
      <c r="AH7339" s="4"/>
      <c r="AI7339" s="4"/>
      <c r="AJ7339" s="90"/>
      <c r="AK7339" s="4"/>
      <c r="AL7339" s="4"/>
      <c r="AM7339" s="4"/>
      <c r="AN7339" s="4"/>
    </row>
    <row r="7340" spans="1:40" x14ac:dyDescent="0.2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4"/>
      <c r="AC7340" s="4"/>
      <c r="AD7340" s="4"/>
      <c r="AE7340" s="4"/>
      <c r="AF7340" s="4"/>
      <c r="AG7340" s="90"/>
      <c r="AH7340" s="4"/>
      <c r="AI7340" s="4"/>
      <c r="AJ7340" s="90"/>
      <c r="AK7340" s="4"/>
      <c r="AL7340" s="4"/>
      <c r="AM7340" s="4"/>
      <c r="AN7340" s="4"/>
    </row>
    <row r="7341" spans="1:40" x14ac:dyDescent="0.2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4"/>
      <c r="AC7341" s="4"/>
      <c r="AD7341" s="4"/>
      <c r="AE7341" s="4"/>
      <c r="AF7341" s="4"/>
      <c r="AG7341" s="90"/>
      <c r="AH7341" s="4"/>
      <c r="AI7341" s="4"/>
      <c r="AJ7341" s="90"/>
      <c r="AK7341" s="4"/>
      <c r="AL7341" s="4"/>
      <c r="AM7341" s="4"/>
      <c r="AN7341" s="4"/>
    </row>
    <row r="7342" spans="1:40" x14ac:dyDescent="0.2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4"/>
      <c r="AC7342" s="4"/>
      <c r="AD7342" s="4"/>
      <c r="AE7342" s="4"/>
      <c r="AF7342" s="4"/>
      <c r="AG7342" s="90"/>
      <c r="AH7342" s="4"/>
      <c r="AI7342" s="4"/>
      <c r="AJ7342" s="90"/>
      <c r="AK7342" s="4"/>
      <c r="AL7342" s="4"/>
      <c r="AM7342" s="4"/>
      <c r="AN7342" s="4"/>
    </row>
    <row r="7343" spans="1:40" x14ac:dyDescent="0.2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4"/>
      <c r="AC7343" s="4"/>
      <c r="AD7343" s="4"/>
      <c r="AE7343" s="4"/>
      <c r="AF7343" s="4"/>
      <c r="AG7343" s="90"/>
      <c r="AH7343" s="4"/>
      <c r="AI7343" s="4"/>
      <c r="AJ7343" s="90"/>
      <c r="AK7343" s="4"/>
      <c r="AL7343" s="4"/>
      <c r="AM7343" s="4"/>
      <c r="AN7343" s="4"/>
    </row>
    <row r="7344" spans="1:40" x14ac:dyDescent="0.2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4"/>
      <c r="AC7344" s="4"/>
      <c r="AD7344" s="4"/>
      <c r="AE7344" s="4"/>
      <c r="AF7344" s="4"/>
      <c r="AG7344" s="90"/>
      <c r="AH7344" s="4"/>
      <c r="AI7344" s="4"/>
      <c r="AJ7344" s="90"/>
      <c r="AK7344" s="4"/>
      <c r="AL7344" s="4"/>
      <c r="AM7344" s="4"/>
      <c r="AN7344" s="4"/>
    </row>
    <row r="7345" spans="1:40" x14ac:dyDescent="0.2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4"/>
      <c r="AC7345" s="4"/>
      <c r="AD7345" s="4"/>
      <c r="AE7345" s="4"/>
      <c r="AF7345" s="4"/>
      <c r="AG7345" s="90"/>
      <c r="AH7345" s="4"/>
      <c r="AI7345" s="4"/>
      <c r="AJ7345" s="90"/>
      <c r="AK7345" s="4"/>
      <c r="AL7345" s="4"/>
      <c r="AM7345" s="4"/>
      <c r="AN7345" s="4"/>
    </row>
    <row r="7346" spans="1:40" x14ac:dyDescent="0.2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4"/>
      <c r="AC7346" s="4"/>
      <c r="AD7346" s="4"/>
      <c r="AE7346" s="4"/>
      <c r="AF7346" s="4"/>
      <c r="AG7346" s="90"/>
      <c r="AH7346" s="4"/>
      <c r="AI7346" s="4"/>
      <c r="AJ7346" s="90"/>
      <c r="AK7346" s="4"/>
      <c r="AL7346" s="4"/>
      <c r="AM7346" s="4"/>
      <c r="AN7346" s="4"/>
    </row>
    <row r="7347" spans="1:40" x14ac:dyDescent="0.2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4"/>
      <c r="AC7347" s="4"/>
      <c r="AD7347" s="4"/>
      <c r="AE7347" s="4"/>
      <c r="AF7347" s="4"/>
      <c r="AG7347" s="90"/>
      <c r="AH7347" s="4"/>
      <c r="AI7347" s="4"/>
      <c r="AJ7347" s="90"/>
      <c r="AK7347" s="4"/>
      <c r="AL7347" s="4"/>
      <c r="AM7347" s="4"/>
      <c r="AN7347" s="4"/>
    </row>
    <row r="7348" spans="1:40" x14ac:dyDescent="0.2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4"/>
      <c r="AC7348" s="4"/>
      <c r="AD7348" s="4"/>
      <c r="AE7348" s="4"/>
      <c r="AF7348" s="4"/>
      <c r="AG7348" s="90"/>
      <c r="AH7348" s="4"/>
      <c r="AI7348" s="4"/>
      <c r="AJ7348" s="90"/>
      <c r="AK7348" s="4"/>
      <c r="AL7348" s="4"/>
      <c r="AM7348" s="4"/>
      <c r="AN7348" s="4"/>
    </row>
    <row r="7349" spans="1:40" x14ac:dyDescent="0.2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4"/>
      <c r="AC7349" s="4"/>
      <c r="AD7349" s="4"/>
      <c r="AE7349" s="4"/>
      <c r="AF7349" s="4"/>
      <c r="AG7349" s="90"/>
      <c r="AH7349" s="4"/>
      <c r="AI7349" s="4"/>
      <c r="AJ7349" s="90"/>
      <c r="AK7349" s="4"/>
      <c r="AL7349" s="4"/>
      <c r="AM7349" s="4"/>
      <c r="AN7349" s="4"/>
    </row>
    <row r="7350" spans="1:40" x14ac:dyDescent="0.2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4"/>
      <c r="AC7350" s="4"/>
      <c r="AD7350" s="4"/>
      <c r="AE7350" s="4"/>
      <c r="AF7350" s="4"/>
      <c r="AG7350" s="90"/>
      <c r="AH7350" s="4"/>
      <c r="AI7350" s="4"/>
      <c r="AJ7350" s="90"/>
      <c r="AK7350" s="4"/>
      <c r="AL7350" s="4"/>
      <c r="AM7350" s="4"/>
      <c r="AN7350" s="4"/>
    </row>
    <row r="7351" spans="1:40" x14ac:dyDescent="0.2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4"/>
      <c r="AC7351" s="4"/>
      <c r="AD7351" s="4"/>
      <c r="AE7351" s="4"/>
      <c r="AF7351" s="4"/>
      <c r="AG7351" s="90"/>
      <c r="AH7351" s="4"/>
      <c r="AI7351" s="4"/>
      <c r="AJ7351" s="90"/>
      <c r="AK7351" s="4"/>
      <c r="AL7351" s="4"/>
      <c r="AM7351" s="4"/>
      <c r="AN7351" s="4"/>
    </row>
    <row r="7352" spans="1:40" x14ac:dyDescent="0.2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4"/>
      <c r="AC7352" s="4"/>
      <c r="AD7352" s="4"/>
      <c r="AE7352" s="4"/>
      <c r="AF7352" s="4"/>
      <c r="AG7352" s="90"/>
      <c r="AH7352" s="4"/>
      <c r="AI7352" s="4"/>
      <c r="AJ7352" s="90"/>
      <c r="AK7352" s="4"/>
      <c r="AL7352" s="4"/>
      <c r="AM7352" s="4"/>
      <c r="AN7352" s="4"/>
    </row>
    <row r="7353" spans="1:40" x14ac:dyDescent="0.2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4"/>
      <c r="AC7353" s="4"/>
      <c r="AD7353" s="4"/>
      <c r="AE7353" s="4"/>
      <c r="AF7353" s="4"/>
      <c r="AG7353" s="90"/>
      <c r="AH7353" s="4"/>
      <c r="AI7353" s="4"/>
      <c r="AJ7353" s="90"/>
      <c r="AK7353" s="4"/>
      <c r="AL7353" s="4"/>
      <c r="AM7353" s="4"/>
      <c r="AN7353" s="4"/>
    </row>
    <row r="7354" spans="1:40" x14ac:dyDescent="0.2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4"/>
      <c r="AC7354" s="4"/>
      <c r="AD7354" s="4"/>
      <c r="AE7354" s="4"/>
      <c r="AF7354" s="4"/>
      <c r="AG7354" s="90"/>
      <c r="AH7354" s="4"/>
      <c r="AI7354" s="4"/>
      <c r="AJ7354" s="90"/>
      <c r="AK7354" s="4"/>
      <c r="AL7354" s="4"/>
      <c r="AM7354" s="4"/>
      <c r="AN7354" s="4"/>
    </row>
    <row r="7355" spans="1:40" x14ac:dyDescent="0.2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4"/>
      <c r="AC7355" s="4"/>
      <c r="AD7355" s="4"/>
      <c r="AE7355" s="4"/>
      <c r="AF7355" s="4"/>
      <c r="AG7355" s="90"/>
      <c r="AH7355" s="4"/>
      <c r="AI7355" s="4"/>
      <c r="AJ7355" s="90"/>
      <c r="AK7355" s="4"/>
      <c r="AL7355" s="4"/>
      <c r="AM7355" s="4"/>
      <c r="AN7355" s="4"/>
    </row>
    <row r="7356" spans="1:40" x14ac:dyDescent="0.2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4"/>
      <c r="AC7356" s="4"/>
      <c r="AD7356" s="4"/>
      <c r="AE7356" s="4"/>
      <c r="AF7356" s="4"/>
      <c r="AG7356" s="90"/>
      <c r="AH7356" s="4"/>
      <c r="AI7356" s="4"/>
      <c r="AJ7356" s="90"/>
      <c r="AK7356" s="4"/>
      <c r="AL7356" s="4"/>
      <c r="AM7356" s="4"/>
      <c r="AN7356" s="4"/>
    </row>
    <row r="7357" spans="1:40" x14ac:dyDescent="0.2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4"/>
      <c r="AC7357" s="4"/>
      <c r="AD7357" s="4"/>
      <c r="AE7357" s="4"/>
      <c r="AF7357" s="4"/>
      <c r="AG7357" s="90"/>
      <c r="AH7357" s="4"/>
      <c r="AI7357" s="4"/>
      <c r="AJ7357" s="90"/>
      <c r="AK7357" s="4"/>
      <c r="AL7357" s="4"/>
      <c r="AM7357" s="4"/>
      <c r="AN7357" s="4"/>
    </row>
    <row r="7358" spans="1:40" x14ac:dyDescent="0.2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4"/>
      <c r="AC7358" s="4"/>
      <c r="AD7358" s="4"/>
      <c r="AE7358" s="4"/>
      <c r="AF7358" s="4"/>
      <c r="AG7358" s="90"/>
      <c r="AH7358" s="4"/>
      <c r="AI7358" s="4"/>
      <c r="AJ7358" s="90"/>
      <c r="AK7358" s="4"/>
      <c r="AL7358" s="4"/>
      <c r="AM7358" s="4"/>
      <c r="AN7358" s="4"/>
    </row>
    <row r="7359" spans="1:40" x14ac:dyDescent="0.2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4"/>
      <c r="AC7359" s="4"/>
      <c r="AD7359" s="4"/>
      <c r="AE7359" s="4"/>
      <c r="AF7359" s="4"/>
      <c r="AG7359" s="90"/>
      <c r="AH7359" s="4"/>
      <c r="AI7359" s="4"/>
      <c r="AJ7359" s="90"/>
      <c r="AK7359" s="4"/>
      <c r="AL7359" s="4"/>
      <c r="AM7359" s="4"/>
      <c r="AN7359" s="4"/>
    </row>
    <row r="7360" spans="1:40" x14ac:dyDescent="0.2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4"/>
      <c r="AC7360" s="4"/>
      <c r="AD7360" s="4"/>
      <c r="AE7360" s="4"/>
      <c r="AF7360" s="4"/>
      <c r="AG7360" s="90"/>
      <c r="AH7360" s="4"/>
      <c r="AI7360" s="4"/>
      <c r="AJ7360" s="90"/>
      <c r="AK7360" s="4"/>
      <c r="AL7360" s="4"/>
      <c r="AM7360" s="4"/>
      <c r="AN7360" s="4"/>
    </row>
    <row r="7361" spans="1:40" x14ac:dyDescent="0.2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4"/>
      <c r="AC7361" s="4"/>
      <c r="AD7361" s="4"/>
      <c r="AE7361" s="4"/>
      <c r="AF7361" s="4"/>
      <c r="AG7361" s="90"/>
      <c r="AH7361" s="4"/>
      <c r="AI7361" s="4"/>
      <c r="AJ7361" s="90"/>
      <c r="AK7361" s="4"/>
      <c r="AL7361" s="4"/>
      <c r="AM7361" s="4"/>
      <c r="AN7361" s="4"/>
    </row>
    <row r="7362" spans="1:40" x14ac:dyDescent="0.2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4"/>
      <c r="AC7362" s="4"/>
      <c r="AD7362" s="4"/>
      <c r="AE7362" s="4"/>
      <c r="AF7362" s="4"/>
      <c r="AG7362" s="90"/>
      <c r="AH7362" s="4"/>
      <c r="AI7362" s="4"/>
      <c r="AJ7362" s="90"/>
      <c r="AK7362" s="4"/>
      <c r="AL7362" s="4"/>
      <c r="AM7362" s="4"/>
      <c r="AN7362" s="4"/>
    </row>
    <row r="7363" spans="1:40" x14ac:dyDescent="0.2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4"/>
      <c r="AC7363" s="4"/>
      <c r="AD7363" s="4"/>
      <c r="AE7363" s="4"/>
      <c r="AF7363" s="4"/>
      <c r="AG7363" s="90"/>
      <c r="AH7363" s="4"/>
      <c r="AI7363" s="4"/>
      <c r="AJ7363" s="90"/>
      <c r="AK7363" s="4"/>
      <c r="AL7363" s="4"/>
      <c r="AM7363" s="4"/>
      <c r="AN7363" s="4"/>
    </row>
    <row r="7364" spans="1:40" x14ac:dyDescent="0.2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4"/>
      <c r="AC7364" s="4"/>
      <c r="AD7364" s="4"/>
      <c r="AE7364" s="4"/>
      <c r="AF7364" s="4"/>
      <c r="AG7364" s="90"/>
      <c r="AH7364" s="4"/>
      <c r="AI7364" s="4"/>
      <c r="AJ7364" s="90"/>
      <c r="AK7364" s="4"/>
      <c r="AL7364" s="4"/>
      <c r="AM7364" s="4"/>
      <c r="AN7364" s="4"/>
    </row>
    <row r="7365" spans="1:40" x14ac:dyDescent="0.2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4"/>
      <c r="AC7365" s="4"/>
      <c r="AD7365" s="4"/>
      <c r="AE7365" s="4"/>
      <c r="AF7365" s="4"/>
      <c r="AG7365" s="90"/>
      <c r="AH7365" s="4"/>
      <c r="AI7365" s="4"/>
      <c r="AJ7365" s="90"/>
      <c r="AK7365" s="4"/>
      <c r="AL7365" s="4"/>
      <c r="AM7365" s="4"/>
      <c r="AN7365" s="4"/>
    </row>
    <row r="7366" spans="1:40" x14ac:dyDescent="0.2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4"/>
      <c r="AC7366" s="4"/>
      <c r="AD7366" s="4"/>
      <c r="AE7366" s="4"/>
      <c r="AF7366" s="4"/>
      <c r="AG7366" s="90"/>
      <c r="AH7366" s="4"/>
      <c r="AI7366" s="4"/>
      <c r="AJ7366" s="90"/>
      <c r="AK7366" s="4"/>
      <c r="AL7366" s="4"/>
      <c r="AM7366" s="4"/>
      <c r="AN7366" s="4"/>
    </row>
    <row r="7367" spans="1:40" x14ac:dyDescent="0.2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4"/>
      <c r="AC7367" s="4"/>
      <c r="AD7367" s="4"/>
      <c r="AE7367" s="4"/>
      <c r="AF7367" s="4"/>
      <c r="AG7367" s="90"/>
      <c r="AH7367" s="4"/>
      <c r="AI7367" s="4"/>
      <c r="AJ7367" s="90"/>
      <c r="AK7367" s="4"/>
      <c r="AL7367" s="4"/>
      <c r="AM7367" s="4"/>
      <c r="AN7367" s="4"/>
    </row>
    <row r="7368" spans="1:40" x14ac:dyDescent="0.2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4"/>
      <c r="AC7368" s="4"/>
      <c r="AD7368" s="4"/>
      <c r="AE7368" s="4"/>
      <c r="AF7368" s="4"/>
      <c r="AG7368" s="90"/>
      <c r="AH7368" s="4"/>
      <c r="AI7368" s="4"/>
      <c r="AJ7368" s="90"/>
      <c r="AK7368" s="4"/>
      <c r="AL7368" s="4"/>
      <c r="AM7368" s="4"/>
      <c r="AN7368" s="4"/>
    </row>
    <row r="7369" spans="1:40" x14ac:dyDescent="0.2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4"/>
      <c r="AC7369" s="4"/>
      <c r="AD7369" s="4"/>
      <c r="AE7369" s="4"/>
      <c r="AF7369" s="4"/>
      <c r="AG7369" s="90"/>
      <c r="AH7369" s="4"/>
      <c r="AI7369" s="4"/>
      <c r="AJ7369" s="90"/>
      <c r="AK7369" s="4"/>
      <c r="AL7369" s="4"/>
      <c r="AM7369" s="4"/>
      <c r="AN7369" s="4"/>
    </row>
    <row r="7370" spans="1:40" x14ac:dyDescent="0.2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4"/>
      <c r="AC7370" s="4"/>
      <c r="AD7370" s="4"/>
      <c r="AE7370" s="4"/>
      <c r="AF7370" s="4"/>
      <c r="AG7370" s="90"/>
      <c r="AH7370" s="4"/>
      <c r="AI7370" s="4"/>
      <c r="AJ7370" s="90"/>
      <c r="AK7370" s="4"/>
      <c r="AL7370" s="4"/>
      <c r="AM7370" s="4"/>
      <c r="AN7370" s="4"/>
    </row>
    <row r="7371" spans="1:40" x14ac:dyDescent="0.2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4"/>
      <c r="AC7371" s="4"/>
      <c r="AD7371" s="4"/>
      <c r="AE7371" s="4"/>
      <c r="AF7371" s="4"/>
      <c r="AG7371" s="90"/>
      <c r="AH7371" s="4"/>
      <c r="AI7371" s="4"/>
      <c r="AJ7371" s="90"/>
      <c r="AK7371" s="4"/>
      <c r="AL7371" s="4"/>
      <c r="AM7371" s="4"/>
      <c r="AN7371" s="4"/>
    </row>
    <row r="7372" spans="1:40" x14ac:dyDescent="0.2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4"/>
      <c r="AC7372" s="4"/>
      <c r="AD7372" s="4"/>
      <c r="AE7372" s="4"/>
      <c r="AF7372" s="4"/>
      <c r="AG7372" s="90"/>
      <c r="AH7372" s="4"/>
      <c r="AI7372" s="4"/>
      <c r="AJ7372" s="90"/>
      <c r="AK7372" s="4"/>
      <c r="AL7372" s="4"/>
      <c r="AM7372" s="4"/>
      <c r="AN7372" s="4"/>
    </row>
    <row r="7373" spans="1:40" x14ac:dyDescent="0.2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4"/>
      <c r="AC7373" s="4"/>
      <c r="AD7373" s="4"/>
      <c r="AE7373" s="4"/>
      <c r="AF7373" s="4"/>
      <c r="AG7373" s="90"/>
      <c r="AH7373" s="4"/>
      <c r="AI7373" s="4"/>
      <c r="AJ7373" s="90"/>
      <c r="AK7373" s="4"/>
      <c r="AL7373" s="4"/>
      <c r="AM7373" s="4"/>
      <c r="AN7373" s="4"/>
    </row>
    <row r="7374" spans="1:40" x14ac:dyDescent="0.2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4"/>
      <c r="AC7374" s="4"/>
      <c r="AD7374" s="4"/>
      <c r="AE7374" s="4"/>
      <c r="AF7374" s="4"/>
      <c r="AG7374" s="90"/>
      <c r="AH7374" s="4"/>
      <c r="AI7374" s="4"/>
      <c r="AJ7374" s="90"/>
      <c r="AK7374" s="4"/>
      <c r="AL7374" s="4"/>
      <c r="AM7374" s="4"/>
      <c r="AN7374" s="4"/>
    </row>
    <row r="7375" spans="1:40" x14ac:dyDescent="0.2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4"/>
      <c r="AC7375" s="4"/>
      <c r="AD7375" s="4"/>
      <c r="AE7375" s="4"/>
      <c r="AF7375" s="4"/>
      <c r="AG7375" s="90"/>
      <c r="AH7375" s="4"/>
      <c r="AI7375" s="4"/>
      <c r="AJ7375" s="90"/>
      <c r="AK7375" s="4"/>
      <c r="AL7375" s="4"/>
      <c r="AM7375" s="4"/>
      <c r="AN7375" s="4"/>
    </row>
    <row r="7376" spans="1:40" x14ac:dyDescent="0.2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4"/>
      <c r="AC7376" s="4"/>
      <c r="AD7376" s="4"/>
      <c r="AE7376" s="4"/>
      <c r="AF7376" s="4"/>
      <c r="AG7376" s="90"/>
      <c r="AH7376" s="4"/>
      <c r="AI7376" s="4"/>
      <c r="AJ7376" s="90"/>
      <c r="AK7376" s="4"/>
      <c r="AL7376" s="4"/>
      <c r="AM7376" s="4"/>
      <c r="AN7376" s="4"/>
    </row>
    <row r="7377" spans="1:40" x14ac:dyDescent="0.2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4"/>
      <c r="AC7377" s="4"/>
      <c r="AD7377" s="4"/>
      <c r="AE7377" s="4"/>
      <c r="AF7377" s="4"/>
      <c r="AG7377" s="90"/>
      <c r="AH7377" s="4"/>
      <c r="AI7377" s="4"/>
      <c r="AJ7377" s="90"/>
      <c r="AK7377" s="4"/>
      <c r="AL7377" s="4"/>
      <c r="AM7377" s="4"/>
      <c r="AN7377" s="4"/>
    </row>
    <row r="7378" spans="1:40" x14ac:dyDescent="0.2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4"/>
      <c r="AC7378" s="4"/>
      <c r="AD7378" s="4"/>
      <c r="AE7378" s="4"/>
      <c r="AF7378" s="4"/>
      <c r="AG7378" s="90"/>
      <c r="AH7378" s="4"/>
      <c r="AI7378" s="4"/>
      <c r="AJ7378" s="90"/>
      <c r="AK7378" s="4"/>
      <c r="AL7378" s="4"/>
      <c r="AM7378" s="4"/>
      <c r="AN7378" s="4"/>
    </row>
    <row r="7379" spans="1:40" x14ac:dyDescent="0.2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4"/>
      <c r="AC7379" s="4"/>
      <c r="AD7379" s="4"/>
      <c r="AE7379" s="4"/>
      <c r="AF7379" s="4"/>
      <c r="AG7379" s="90"/>
      <c r="AH7379" s="4"/>
      <c r="AI7379" s="4"/>
      <c r="AJ7379" s="90"/>
      <c r="AK7379" s="4"/>
      <c r="AL7379" s="4"/>
      <c r="AM7379" s="4"/>
      <c r="AN7379" s="4"/>
    </row>
    <row r="7380" spans="1:40" x14ac:dyDescent="0.2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4"/>
      <c r="AC7380" s="4"/>
      <c r="AD7380" s="4"/>
      <c r="AE7380" s="4"/>
      <c r="AF7380" s="4"/>
      <c r="AG7380" s="90"/>
      <c r="AH7380" s="4"/>
      <c r="AI7380" s="4"/>
      <c r="AJ7380" s="90"/>
      <c r="AK7380" s="4"/>
      <c r="AL7380" s="4"/>
      <c r="AM7380" s="4"/>
      <c r="AN7380" s="4"/>
    </row>
    <row r="7381" spans="1:40" x14ac:dyDescent="0.2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4"/>
      <c r="AC7381" s="4"/>
      <c r="AD7381" s="4"/>
      <c r="AE7381" s="4"/>
      <c r="AF7381" s="4"/>
      <c r="AG7381" s="90"/>
      <c r="AH7381" s="4"/>
      <c r="AI7381" s="4"/>
      <c r="AJ7381" s="90"/>
      <c r="AK7381" s="4"/>
      <c r="AL7381" s="4"/>
      <c r="AM7381" s="4"/>
      <c r="AN7381" s="4"/>
    </row>
    <row r="7382" spans="1:40" x14ac:dyDescent="0.2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4"/>
      <c r="AC7382" s="4"/>
      <c r="AD7382" s="4"/>
      <c r="AE7382" s="4"/>
      <c r="AF7382" s="4"/>
      <c r="AG7382" s="90"/>
      <c r="AH7382" s="4"/>
      <c r="AI7382" s="4"/>
      <c r="AJ7382" s="90"/>
      <c r="AK7382" s="4"/>
      <c r="AL7382" s="4"/>
      <c r="AM7382" s="4"/>
      <c r="AN7382" s="4"/>
    </row>
    <row r="7383" spans="1:40" x14ac:dyDescent="0.2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4"/>
      <c r="AC7383" s="4"/>
      <c r="AD7383" s="4"/>
      <c r="AE7383" s="4"/>
      <c r="AF7383" s="4"/>
      <c r="AG7383" s="90"/>
      <c r="AH7383" s="4"/>
      <c r="AI7383" s="4"/>
      <c r="AJ7383" s="90"/>
      <c r="AK7383" s="4"/>
      <c r="AL7383" s="4"/>
      <c r="AM7383" s="4"/>
      <c r="AN7383" s="4"/>
    </row>
    <row r="7384" spans="1:40" x14ac:dyDescent="0.2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4"/>
      <c r="AC7384" s="4"/>
      <c r="AD7384" s="4"/>
      <c r="AE7384" s="4"/>
      <c r="AF7384" s="4"/>
      <c r="AG7384" s="90"/>
      <c r="AH7384" s="4"/>
      <c r="AI7384" s="4"/>
      <c r="AJ7384" s="90"/>
      <c r="AK7384" s="4"/>
      <c r="AL7384" s="4"/>
      <c r="AM7384" s="4"/>
      <c r="AN7384" s="4"/>
    </row>
    <row r="7385" spans="1:40" x14ac:dyDescent="0.2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4"/>
      <c r="AC7385" s="4"/>
      <c r="AD7385" s="4"/>
      <c r="AE7385" s="4"/>
      <c r="AF7385" s="4"/>
      <c r="AG7385" s="90"/>
      <c r="AH7385" s="4"/>
      <c r="AI7385" s="4"/>
      <c r="AJ7385" s="90"/>
      <c r="AK7385" s="4"/>
      <c r="AL7385" s="4"/>
      <c r="AM7385" s="4"/>
      <c r="AN7385" s="4"/>
    </row>
    <row r="7386" spans="1:40" x14ac:dyDescent="0.2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4"/>
      <c r="AC7386" s="4"/>
      <c r="AD7386" s="4"/>
      <c r="AE7386" s="4"/>
      <c r="AF7386" s="4"/>
      <c r="AG7386" s="90"/>
      <c r="AH7386" s="4"/>
      <c r="AI7386" s="4"/>
      <c r="AJ7386" s="90"/>
      <c r="AK7386" s="4"/>
      <c r="AL7386" s="4"/>
      <c r="AM7386" s="4"/>
      <c r="AN7386" s="4"/>
    </row>
    <row r="7387" spans="1:40" x14ac:dyDescent="0.2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4"/>
      <c r="AC7387" s="4"/>
      <c r="AD7387" s="4"/>
      <c r="AE7387" s="4"/>
      <c r="AF7387" s="4"/>
      <c r="AG7387" s="90"/>
      <c r="AH7387" s="4"/>
      <c r="AI7387" s="4"/>
      <c r="AJ7387" s="90"/>
      <c r="AK7387" s="4"/>
      <c r="AL7387" s="4"/>
      <c r="AM7387" s="4"/>
      <c r="AN7387" s="4"/>
    </row>
    <row r="7388" spans="1:40" x14ac:dyDescent="0.2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4"/>
      <c r="AC7388" s="4"/>
      <c r="AD7388" s="4"/>
      <c r="AE7388" s="4"/>
      <c r="AF7388" s="4"/>
      <c r="AG7388" s="90"/>
      <c r="AH7388" s="4"/>
      <c r="AI7388" s="4"/>
      <c r="AJ7388" s="90"/>
      <c r="AK7388" s="4"/>
      <c r="AL7388" s="4"/>
      <c r="AM7388" s="4"/>
      <c r="AN7388" s="4"/>
    </row>
    <row r="7389" spans="1:40" x14ac:dyDescent="0.2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4"/>
      <c r="AC7389" s="4"/>
      <c r="AD7389" s="4"/>
      <c r="AE7389" s="4"/>
      <c r="AF7389" s="4"/>
      <c r="AG7389" s="90"/>
      <c r="AH7389" s="4"/>
      <c r="AI7389" s="4"/>
      <c r="AJ7389" s="90"/>
      <c r="AK7389" s="4"/>
      <c r="AL7389" s="4"/>
      <c r="AM7389" s="4"/>
      <c r="AN7389" s="4"/>
    </row>
    <row r="7390" spans="1:40" x14ac:dyDescent="0.2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4"/>
      <c r="AC7390" s="4"/>
      <c r="AD7390" s="4"/>
      <c r="AE7390" s="4"/>
      <c r="AF7390" s="4"/>
      <c r="AG7390" s="90"/>
      <c r="AH7390" s="4"/>
      <c r="AI7390" s="4"/>
      <c r="AJ7390" s="90"/>
      <c r="AK7390" s="4"/>
      <c r="AL7390" s="4"/>
      <c r="AM7390" s="4"/>
      <c r="AN7390" s="4"/>
    </row>
    <row r="7391" spans="1:40" x14ac:dyDescent="0.2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4"/>
      <c r="AC7391" s="4"/>
      <c r="AD7391" s="4"/>
      <c r="AE7391" s="4"/>
      <c r="AF7391" s="4"/>
      <c r="AG7391" s="90"/>
      <c r="AH7391" s="4"/>
      <c r="AI7391" s="4"/>
      <c r="AJ7391" s="90"/>
      <c r="AK7391" s="4"/>
      <c r="AL7391" s="4"/>
      <c r="AM7391" s="4"/>
      <c r="AN7391" s="4"/>
    </row>
    <row r="7392" spans="1:40" x14ac:dyDescent="0.2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4"/>
      <c r="AC7392" s="4"/>
      <c r="AD7392" s="4"/>
      <c r="AE7392" s="4"/>
      <c r="AF7392" s="4"/>
      <c r="AG7392" s="90"/>
      <c r="AH7392" s="4"/>
      <c r="AI7392" s="4"/>
      <c r="AJ7392" s="90"/>
      <c r="AK7392" s="4"/>
      <c r="AL7392" s="4"/>
      <c r="AM7392" s="4"/>
      <c r="AN7392" s="4"/>
    </row>
    <row r="7393" spans="1:40" x14ac:dyDescent="0.2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4"/>
      <c r="AC7393" s="4"/>
      <c r="AD7393" s="4"/>
      <c r="AE7393" s="4"/>
      <c r="AF7393" s="4"/>
      <c r="AG7393" s="90"/>
      <c r="AH7393" s="4"/>
      <c r="AI7393" s="4"/>
      <c r="AJ7393" s="90"/>
      <c r="AK7393" s="4"/>
      <c r="AL7393" s="4"/>
      <c r="AM7393" s="4"/>
      <c r="AN7393" s="4"/>
    </row>
    <row r="7394" spans="1:40" x14ac:dyDescent="0.2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4"/>
      <c r="AC7394" s="4"/>
      <c r="AD7394" s="4"/>
      <c r="AE7394" s="4"/>
      <c r="AF7394" s="4"/>
      <c r="AG7394" s="90"/>
      <c r="AH7394" s="4"/>
      <c r="AI7394" s="4"/>
      <c r="AJ7394" s="90"/>
      <c r="AK7394" s="4"/>
      <c r="AL7394" s="4"/>
      <c r="AM7394" s="4"/>
      <c r="AN7394" s="4"/>
    </row>
    <row r="7395" spans="1:40" x14ac:dyDescent="0.2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4"/>
      <c r="AC7395" s="4"/>
      <c r="AD7395" s="4"/>
      <c r="AE7395" s="4"/>
      <c r="AF7395" s="4"/>
      <c r="AG7395" s="90"/>
      <c r="AH7395" s="4"/>
      <c r="AI7395" s="4"/>
      <c r="AJ7395" s="90"/>
      <c r="AK7395" s="4"/>
      <c r="AL7395" s="4"/>
      <c r="AM7395" s="4"/>
      <c r="AN7395" s="4"/>
    </row>
    <row r="7396" spans="1:40" x14ac:dyDescent="0.2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4"/>
      <c r="AC7396" s="4"/>
      <c r="AD7396" s="4"/>
      <c r="AE7396" s="4"/>
      <c r="AF7396" s="4"/>
      <c r="AG7396" s="90"/>
      <c r="AH7396" s="4"/>
      <c r="AI7396" s="4"/>
      <c r="AJ7396" s="90"/>
      <c r="AK7396" s="4"/>
      <c r="AL7396" s="4"/>
      <c r="AM7396" s="4"/>
      <c r="AN7396" s="4"/>
    </row>
    <row r="7397" spans="1:40" x14ac:dyDescent="0.2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4"/>
      <c r="AC7397" s="4"/>
      <c r="AD7397" s="4"/>
      <c r="AE7397" s="4"/>
      <c r="AF7397" s="4"/>
      <c r="AG7397" s="90"/>
      <c r="AH7397" s="4"/>
      <c r="AI7397" s="4"/>
      <c r="AJ7397" s="90"/>
      <c r="AK7397" s="4"/>
      <c r="AL7397" s="4"/>
      <c r="AM7397" s="4"/>
      <c r="AN7397" s="4"/>
    </row>
    <row r="7398" spans="1:40" x14ac:dyDescent="0.2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4"/>
      <c r="AC7398" s="4"/>
      <c r="AD7398" s="4"/>
      <c r="AE7398" s="4"/>
      <c r="AF7398" s="4"/>
      <c r="AG7398" s="90"/>
      <c r="AH7398" s="4"/>
      <c r="AI7398" s="4"/>
      <c r="AJ7398" s="90"/>
      <c r="AK7398" s="4"/>
      <c r="AL7398" s="4"/>
      <c r="AM7398" s="4"/>
      <c r="AN7398" s="4"/>
    </row>
    <row r="7399" spans="1:40" x14ac:dyDescent="0.2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4"/>
      <c r="AC7399" s="4"/>
      <c r="AD7399" s="4"/>
      <c r="AE7399" s="4"/>
      <c r="AF7399" s="4"/>
      <c r="AG7399" s="90"/>
      <c r="AH7399" s="4"/>
      <c r="AI7399" s="4"/>
      <c r="AJ7399" s="90"/>
      <c r="AK7399" s="4"/>
      <c r="AL7399" s="4"/>
      <c r="AM7399" s="4"/>
      <c r="AN7399" s="4"/>
    </row>
    <row r="7400" spans="1:40" x14ac:dyDescent="0.2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4"/>
      <c r="AC7400" s="4"/>
      <c r="AD7400" s="4"/>
      <c r="AE7400" s="4"/>
      <c r="AF7400" s="4"/>
      <c r="AG7400" s="90"/>
      <c r="AH7400" s="4"/>
      <c r="AI7400" s="4"/>
      <c r="AJ7400" s="90"/>
      <c r="AK7400" s="4"/>
      <c r="AL7400" s="4"/>
      <c r="AM7400" s="4"/>
      <c r="AN7400" s="4"/>
    </row>
    <row r="7401" spans="1:40" x14ac:dyDescent="0.2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4"/>
      <c r="AC7401" s="4"/>
      <c r="AD7401" s="4"/>
      <c r="AE7401" s="4"/>
      <c r="AF7401" s="4"/>
      <c r="AG7401" s="90"/>
      <c r="AH7401" s="4"/>
      <c r="AI7401" s="4"/>
      <c r="AJ7401" s="90"/>
      <c r="AK7401" s="4"/>
      <c r="AL7401" s="4"/>
      <c r="AM7401" s="4"/>
      <c r="AN7401" s="4"/>
    </row>
    <row r="7402" spans="1:40" x14ac:dyDescent="0.2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4"/>
      <c r="AC7402" s="4"/>
      <c r="AD7402" s="4"/>
      <c r="AE7402" s="4"/>
      <c r="AF7402" s="4"/>
      <c r="AG7402" s="90"/>
      <c r="AH7402" s="4"/>
      <c r="AI7402" s="4"/>
      <c r="AJ7402" s="90"/>
      <c r="AK7402" s="4"/>
      <c r="AL7402" s="4"/>
      <c r="AM7402" s="4"/>
      <c r="AN7402" s="4"/>
    </row>
    <row r="7403" spans="1:40" x14ac:dyDescent="0.2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4"/>
      <c r="AC7403" s="4"/>
      <c r="AD7403" s="4"/>
      <c r="AE7403" s="4"/>
      <c r="AF7403" s="4"/>
      <c r="AG7403" s="90"/>
      <c r="AH7403" s="4"/>
      <c r="AI7403" s="4"/>
      <c r="AJ7403" s="90"/>
      <c r="AK7403" s="4"/>
      <c r="AL7403" s="4"/>
      <c r="AM7403" s="4"/>
      <c r="AN7403" s="4"/>
    </row>
    <row r="7404" spans="1:40" x14ac:dyDescent="0.2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4"/>
      <c r="AC7404" s="4"/>
      <c r="AD7404" s="4"/>
      <c r="AE7404" s="4"/>
      <c r="AF7404" s="4"/>
      <c r="AG7404" s="90"/>
      <c r="AH7404" s="4"/>
      <c r="AI7404" s="4"/>
      <c r="AJ7404" s="90"/>
      <c r="AK7404" s="4"/>
      <c r="AL7404" s="4"/>
      <c r="AM7404" s="4"/>
      <c r="AN7404" s="4"/>
    </row>
    <row r="7405" spans="1:40" x14ac:dyDescent="0.2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4"/>
      <c r="AC7405" s="4"/>
      <c r="AD7405" s="4"/>
      <c r="AE7405" s="4"/>
      <c r="AF7405" s="4"/>
      <c r="AG7405" s="90"/>
      <c r="AH7405" s="4"/>
      <c r="AI7405" s="4"/>
      <c r="AJ7405" s="90"/>
      <c r="AK7405" s="4"/>
      <c r="AL7405" s="4"/>
      <c r="AM7405" s="4"/>
      <c r="AN7405" s="4"/>
    </row>
    <row r="7406" spans="1:40" x14ac:dyDescent="0.2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4"/>
      <c r="AC7406" s="4"/>
      <c r="AD7406" s="4"/>
      <c r="AE7406" s="4"/>
      <c r="AF7406" s="4"/>
      <c r="AG7406" s="90"/>
      <c r="AH7406" s="4"/>
      <c r="AI7406" s="4"/>
      <c r="AJ7406" s="90"/>
      <c r="AK7406" s="4"/>
      <c r="AL7406" s="4"/>
      <c r="AM7406" s="4"/>
      <c r="AN7406" s="4"/>
    </row>
    <row r="7407" spans="1:40" x14ac:dyDescent="0.2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4"/>
      <c r="AC7407" s="4"/>
      <c r="AD7407" s="4"/>
      <c r="AE7407" s="4"/>
      <c r="AF7407" s="4"/>
      <c r="AG7407" s="90"/>
      <c r="AH7407" s="4"/>
      <c r="AI7407" s="4"/>
      <c r="AJ7407" s="90"/>
      <c r="AK7407" s="4"/>
      <c r="AL7407" s="4"/>
      <c r="AM7407" s="4"/>
      <c r="AN7407" s="4"/>
    </row>
    <row r="7408" spans="1:40" x14ac:dyDescent="0.2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4"/>
      <c r="AC7408" s="4"/>
      <c r="AD7408" s="4"/>
      <c r="AE7408" s="4"/>
      <c r="AF7408" s="4"/>
      <c r="AG7408" s="90"/>
      <c r="AH7408" s="4"/>
      <c r="AI7408" s="4"/>
      <c r="AJ7408" s="90"/>
      <c r="AK7408" s="4"/>
      <c r="AL7408" s="4"/>
      <c r="AM7408" s="4"/>
      <c r="AN7408" s="4"/>
    </row>
    <row r="7409" spans="1:40" x14ac:dyDescent="0.2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4"/>
      <c r="AC7409" s="4"/>
      <c r="AD7409" s="4"/>
      <c r="AE7409" s="4"/>
      <c r="AF7409" s="4"/>
      <c r="AG7409" s="90"/>
      <c r="AH7409" s="4"/>
      <c r="AI7409" s="4"/>
      <c r="AJ7409" s="90"/>
      <c r="AK7409" s="4"/>
      <c r="AL7409" s="4"/>
      <c r="AM7409" s="4"/>
      <c r="AN7409" s="4"/>
    </row>
    <row r="7410" spans="1:40" x14ac:dyDescent="0.2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4"/>
      <c r="AC7410" s="4"/>
      <c r="AD7410" s="4"/>
      <c r="AE7410" s="4"/>
      <c r="AF7410" s="4"/>
      <c r="AG7410" s="90"/>
      <c r="AH7410" s="4"/>
      <c r="AI7410" s="4"/>
      <c r="AJ7410" s="90"/>
      <c r="AK7410" s="4"/>
      <c r="AL7410" s="4"/>
      <c r="AM7410" s="4"/>
      <c r="AN7410" s="4"/>
    </row>
    <row r="7411" spans="1:40" x14ac:dyDescent="0.2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4"/>
      <c r="AC7411" s="4"/>
      <c r="AD7411" s="4"/>
      <c r="AE7411" s="4"/>
      <c r="AF7411" s="4"/>
      <c r="AG7411" s="90"/>
      <c r="AH7411" s="4"/>
      <c r="AI7411" s="4"/>
      <c r="AJ7411" s="90"/>
      <c r="AK7411" s="4"/>
      <c r="AL7411" s="4"/>
      <c r="AM7411" s="4"/>
      <c r="AN7411" s="4"/>
    </row>
    <row r="7412" spans="1:40" x14ac:dyDescent="0.2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4"/>
      <c r="AC7412" s="4"/>
      <c r="AD7412" s="4"/>
      <c r="AE7412" s="4"/>
      <c r="AF7412" s="4"/>
      <c r="AG7412" s="90"/>
      <c r="AH7412" s="4"/>
      <c r="AI7412" s="4"/>
      <c r="AJ7412" s="90"/>
      <c r="AK7412" s="4"/>
      <c r="AL7412" s="4"/>
      <c r="AM7412" s="4"/>
      <c r="AN7412" s="4"/>
    </row>
    <row r="7413" spans="1:40" x14ac:dyDescent="0.2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4"/>
      <c r="AC7413" s="4"/>
      <c r="AD7413" s="4"/>
      <c r="AE7413" s="4"/>
      <c r="AF7413" s="4"/>
      <c r="AG7413" s="90"/>
      <c r="AH7413" s="4"/>
      <c r="AI7413" s="4"/>
      <c r="AJ7413" s="90"/>
      <c r="AK7413" s="4"/>
      <c r="AL7413" s="4"/>
      <c r="AM7413" s="4"/>
      <c r="AN7413" s="4"/>
    </row>
    <row r="7414" spans="1:40" x14ac:dyDescent="0.2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4"/>
      <c r="AC7414" s="4"/>
      <c r="AD7414" s="4"/>
      <c r="AE7414" s="4"/>
      <c r="AF7414" s="4"/>
      <c r="AG7414" s="90"/>
      <c r="AH7414" s="4"/>
      <c r="AI7414" s="4"/>
      <c r="AJ7414" s="90"/>
      <c r="AK7414" s="4"/>
      <c r="AL7414" s="4"/>
      <c r="AM7414" s="4"/>
      <c r="AN7414" s="4"/>
    </row>
    <row r="7415" spans="1:40" x14ac:dyDescent="0.2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4"/>
      <c r="AC7415" s="4"/>
      <c r="AD7415" s="4"/>
      <c r="AE7415" s="4"/>
      <c r="AF7415" s="4"/>
      <c r="AG7415" s="90"/>
      <c r="AH7415" s="4"/>
      <c r="AI7415" s="4"/>
      <c r="AJ7415" s="90"/>
      <c r="AK7415" s="4"/>
      <c r="AL7415" s="4"/>
      <c r="AM7415" s="4"/>
      <c r="AN7415" s="4"/>
    </row>
    <row r="7416" spans="1:40" x14ac:dyDescent="0.2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4"/>
      <c r="AC7416" s="4"/>
      <c r="AD7416" s="4"/>
      <c r="AE7416" s="4"/>
      <c r="AF7416" s="4"/>
      <c r="AG7416" s="90"/>
      <c r="AH7416" s="4"/>
      <c r="AI7416" s="4"/>
      <c r="AJ7416" s="90"/>
      <c r="AK7416" s="4"/>
      <c r="AL7416" s="4"/>
      <c r="AM7416" s="4"/>
      <c r="AN7416" s="4"/>
    </row>
    <row r="7417" spans="1:40" x14ac:dyDescent="0.2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4"/>
      <c r="AC7417" s="4"/>
      <c r="AD7417" s="4"/>
      <c r="AE7417" s="4"/>
      <c r="AF7417" s="4"/>
      <c r="AG7417" s="90"/>
      <c r="AH7417" s="4"/>
      <c r="AI7417" s="4"/>
      <c r="AJ7417" s="90"/>
      <c r="AK7417" s="4"/>
      <c r="AL7417" s="4"/>
      <c r="AM7417" s="4"/>
      <c r="AN7417" s="4"/>
    </row>
    <row r="7418" spans="1:40" x14ac:dyDescent="0.2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4"/>
      <c r="AC7418" s="4"/>
      <c r="AD7418" s="4"/>
      <c r="AE7418" s="4"/>
      <c r="AF7418" s="4"/>
      <c r="AG7418" s="90"/>
      <c r="AH7418" s="4"/>
      <c r="AI7418" s="4"/>
      <c r="AJ7418" s="90"/>
      <c r="AK7418" s="4"/>
      <c r="AL7418" s="4"/>
      <c r="AM7418" s="4"/>
      <c r="AN7418" s="4"/>
    </row>
    <row r="7419" spans="1:40" x14ac:dyDescent="0.2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4"/>
      <c r="AC7419" s="4"/>
      <c r="AD7419" s="4"/>
      <c r="AE7419" s="4"/>
      <c r="AF7419" s="4"/>
      <c r="AG7419" s="90"/>
      <c r="AH7419" s="4"/>
      <c r="AI7419" s="4"/>
      <c r="AJ7419" s="90"/>
      <c r="AK7419" s="4"/>
      <c r="AL7419" s="4"/>
      <c r="AM7419" s="4"/>
      <c r="AN7419" s="4"/>
    </row>
    <row r="7420" spans="1:40" x14ac:dyDescent="0.2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4"/>
      <c r="AC7420" s="4"/>
      <c r="AD7420" s="4"/>
      <c r="AE7420" s="4"/>
      <c r="AF7420" s="4"/>
      <c r="AG7420" s="90"/>
      <c r="AH7420" s="4"/>
      <c r="AI7420" s="4"/>
      <c r="AJ7420" s="90"/>
      <c r="AK7420" s="4"/>
      <c r="AL7420" s="4"/>
      <c r="AM7420" s="4"/>
      <c r="AN7420" s="4"/>
    </row>
    <row r="7421" spans="1:40" x14ac:dyDescent="0.2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4"/>
      <c r="AC7421" s="4"/>
      <c r="AD7421" s="4"/>
      <c r="AE7421" s="4"/>
      <c r="AF7421" s="4"/>
      <c r="AG7421" s="90"/>
      <c r="AH7421" s="4"/>
      <c r="AI7421" s="4"/>
      <c r="AJ7421" s="90"/>
      <c r="AK7421" s="4"/>
      <c r="AL7421" s="4"/>
      <c r="AM7421" s="4"/>
      <c r="AN7421" s="4"/>
    </row>
    <row r="7422" spans="1:40" x14ac:dyDescent="0.2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4"/>
      <c r="AC7422" s="4"/>
      <c r="AD7422" s="4"/>
      <c r="AE7422" s="4"/>
      <c r="AF7422" s="4"/>
      <c r="AG7422" s="90"/>
      <c r="AH7422" s="4"/>
      <c r="AI7422" s="4"/>
      <c r="AJ7422" s="90"/>
      <c r="AK7422" s="4"/>
      <c r="AL7422" s="4"/>
      <c r="AM7422" s="4"/>
      <c r="AN7422" s="4"/>
    </row>
    <row r="7423" spans="1:40" x14ac:dyDescent="0.2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4"/>
      <c r="AC7423" s="4"/>
      <c r="AD7423" s="4"/>
      <c r="AE7423" s="4"/>
      <c r="AF7423" s="4"/>
      <c r="AG7423" s="90"/>
      <c r="AH7423" s="4"/>
      <c r="AI7423" s="4"/>
      <c r="AJ7423" s="90"/>
      <c r="AK7423" s="4"/>
      <c r="AL7423" s="4"/>
      <c r="AM7423" s="4"/>
      <c r="AN7423" s="4"/>
    </row>
    <row r="7424" spans="1:40" x14ac:dyDescent="0.2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4"/>
      <c r="AC7424" s="4"/>
      <c r="AD7424" s="4"/>
      <c r="AE7424" s="4"/>
      <c r="AF7424" s="4"/>
      <c r="AG7424" s="90"/>
      <c r="AH7424" s="4"/>
      <c r="AI7424" s="4"/>
      <c r="AJ7424" s="90"/>
      <c r="AK7424" s="4"/>
      <c r="AL7424" s="4"/>
      <c r="AM7424" s="4"/>
      <c r="AN7424" s="4"/>
    </row>
    <row r="7425" spans="1:40" x14ac:dyDescent="0.2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4"/>
      <c r="AC7425" s="4"/>
      <c r="AD7425" s="4"/>
      <c r="AE7425" s="4"/>
      <c r="AF7425" s="4"/>
      <c r="AG7425" s="90"/>
      <c r="AH7425" s="4"/>
      <c r="AI7425" s="4"/>
      <c r="AJ7425" s="90"/>
      <c r="AK7425" s="4"/>
      <c r="AL7425" s="4"/>
      <c r="AM7425" s="4"/>
      <c r="AN7425" s="4"/>
    </row>
    <row r="7426" spans="1:40" x14ac:dyDescent="0.2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4"/>
      <c r="AC7426" s="4"/>
      <c r="AD7426" s="4"/>
      <c r="AE7426" s="4"/>
      <c r="AF7426" s="4"/>
      <c r="AG7426" s="90"/>
      <c r="AH7426" s="4"/>
      <c r="AI7426" s="4"/>
      <c r="AJ7426" s="90"/>
      <c r="AK7426" s="4"/>
      <c r="AL7426" s="4"/>
      <c r="AM7426" s="4"/>
      <c r="AN7426" s="4"/>
    </row>
    <row r="7427" spans="1:40" x14ac:dyDescent="0.2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4"/>
      <c r="AC7427" s="4"/>
      <c r="AD7427" s="4"/>
      <c r="AE7427" s="4"/>
      <c r="AF7427" s="4"/>
      <c r="AG7427" s="90"/>
      <c r="AH7427" s="4"/>
      <c r="AI7427" s="4"/>
      <c r="AJ7427" s="90"/>
      <c r="AK7427" s="4"/>
      <c r="AL7427" s="4"/>
      <c r="AM7427" s="4"/>
      <c r="AN7427" s="4"/>
    </row>
    <row r="7428" spans="1:40" x14ac:dyDescent="0.2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4"/>
      <c r="AC7428" s="4"/>
      <c r="AD7428" s="4"/>
      <c r="AE7428" s="4"/>
      <c r="AF7428" s="4"/>
      <c r="AG7428" s="90"/>
      <c r="AH7428" s="4"/>
      <c r="AI7428" s="4"/>
      <c r="AJ7428" s="90"/>
      <c r="AK7428" s="4"/>
      <c r="AL7428" s="4"/>
      <c r="AM7428" s="4"/>
      <c r="AN7428" s="4"/>
    </row>
    <row r="7429" spans="1:40" x14ac:dyDescent="0.2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4"/>
      <c r="AC7429" s="4"/>
      <c r="AD7429" s="4"/>
      <c r="AE7429" s="4"/>
      <c r="AF7429" s="4"/>
      <c r="AG7429" s="90"/>
      <c r="AH7429" s="4"/>
      <c r="AI7429" s="4"/>
      <c r="AJ7429" s="90"/>
      <c r="AK7429" s="4"/>
      <c r="AL7429" s="4"/>
      <c r="AM7429" s="4"/>
      <c r="AN7429" s="4"/>
    </row>
    <row r="7430" spans="1:40" x14ac:dyDescent="0.2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4"/>
      <c r="AC7430" s="4"/>
      <c r="AD7430" s="4"/>
      <c r="AE7430" s="4"/>
      <c r="AF7430" s="4"/>
      <c r="AG7430" s="90"/>
      <c r="AH7430" s="4"/>
      <c r="AI7430" s="4"/>
      <c r="AJ7430" s="90"/>
      <c r="AK7430" s="4"/>
      <c r="AL7430" s="4"/>
      <c r="AM7430" s="4"/>
      <c r="AN7430" s="4"/>
    </row>
    <row r="7431" spans="1:40" x14ac:dyDescent="0.2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4"/>
      <c r="AC7431" s="4"/>
      <c r="AD7431" s="4"/>
      <c r="AE7431" s="4"/>
      <c r="AF7431" s="4"/>
      <c r="AG7431" s="90"/>
      <c r="AH7431" s="4"/>
      <c r="AI7431" s="4"/>
      <c r="AJ7431" s="90"/>
      <c r="AK7431" s="4"/>
      <c r="AL7431" s="4"/>
      <c r="AM7431" s="4"/>
      <c r="AN7431" s="4"/>
    </row>
    <row r="7432" spans="1:40" x14ac:dyDescent="0.2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4"/>
      <c r="AC7432" s="4"/>
      <c r="AD7432" s="4"/>
      <c r="AE7432" s="4"/>
      <c r="AF7432" s="4"/>
      <c r="AG7432" s="90"/>
      <c r="AH7432" s="4"/>
      <c r="AI7432" s="4"/>
      <c r="AJ7432" s="90"/>
      <c r="AK7432" s="4"/>
      <c r="AL7432" s="4"/>
      <c r="AM7432" s="4"/>
      <c r="AN7432" s="4"/>
    </row>
    <row r="7433" spans="1:40" x14ac:dyDescent="0.2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4"/>
      <c r="AC7433" s="4"/>
      <c r="AD7433" s="4"/>
      <c r="AE7433" s="4"/>
      <c r="AF7433" s="4"/>
      <c r="AG7433" s="90"/>
      <c r="AH7433" s="4"/>
      <c r="AI7433" s="4"/>
      <c r="AJ7433" s="90"/>
      <c r="AK7433" s="4"/>
      <c r="AL7433" s="4"/>
      <c r="AM7433" s="4"/>
      <c r="AN7433" s="4"/>
    </row>
    <row r="7434" spans="1:40" x14ac:dyDescent="0.2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4"/>
      <c r="AC7434" s="4"/>
      <c r="AD7434" s="4"/>
      <c r="AE7434" s="4"/>
      <c r="AF7434" s="4"/>
      <c r="AG7434" s="90"/>
      <c r="AH7434" s="4"/>
      <c r="AI7434" s="4"/>
      <c r="AJ7434" s="90"/>
      <c r="AK7434" s="4"/>
      <c r="AL7434" s="4"/>
      <c r="AM7434" s="4"/>
      <c r="AN7434" s="4"/>
    </row>
    <row r="7435" spans="1:40" x14ac:dyDescent="0.2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4"/>
      <c r="AC7435" s="4"/>
      <c r="AD7435" s="4"/>
      <c r="AE7435" s="4"/>
      <c r="AF7435" s="4"/>
      <c r="AG7435" s="90"/>
      <c r="AH7435" s="4"/>
      <c r="AI7435" s="4"/>
      <c r="AJ7435" s="90"/>
      <c r="AK7435" s="4"/>
      <c r="AL7435" s="4"/>
      <c r="AM7435" s="4"/>
      <c r="AN7435" s="4"/>
    </row>
    <row r="7436" spans="1:40" x14ac:dyDescent="0.2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4"/>
      <c r="AC7436" s="4"/>
      <c r="AD7436" s="4"/>
      <c r="AE7436" s="4"/>
      <c r="AF7436" s="4"/>
      <c r="AG7436" s="90"/>
      <c r="AH7436" s="4"/>
      <c r="AI7436" s="4"/>
      <c r="AJ7436" s="90"/>
      <c r="AK7436" s="4"/>
      <c r="AL7436" s="4"/>
      <c r="AM7436" s="4"/>
      <c r="AN7436" s="4"/>
    </row>
    <row r="7437" spans="1:40" x14ac:dyDescent="0.2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4"/>
      <c r="AC7437" s="4"/>
      <c r="AD7437" s="4"/>
      <c r="AE7437" s="4"/>
      <c r="AF7437" s="4"/>
      <c r="AG7437" s="90"/>
      <c r="AH7437" s="4"/>
      <c r="AI7437" s="4"/>
      <c r="AJ7437" s="90"/>
      <c r="AK7437" s="4"/>
      <c r="AL7437" s="4"/>
      <c r="AM7437" s="4"/>
      <c r="AN7437" s="4"/>
    </row>
    <row r="7438" spans="1:40" x14ac:dyDescent="0.2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4"/>
      <c r="AC7438" s="4"/>
      <c r="AD7438" s="4"/>
      <c r="AE7438" s="4"/>
      <c r="AF7438" s="4"/>
      <c r="AG7438" s="90"/>
      <c r="AH7438" s="4"/>
      <c r="AI7438" s="4"/>
      <c r="AJ7438" s="90"/>
      <c r="AK7438" s="4"/>
      <c r="AL7438" s="4"/>
      <c r="AM7438" s="4"/>
      <c r="AN7438" s="4"/>
    </row>
    <row r="7439" spans="1:40" x14ac:dyDescent="0.2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4"/>
      <c r="AC7439" s="4"/>
      <c r="AD7439" s="4"/>
      <c r="AE7439" s="4"/>
      <c r="AF7439" s="4"/>
      <c r="AG7439" s="90"/>
      <c r="AH7439" s="4"/>
      <c r="AI7439" s="4"/>
      <c r="AJ7439" s="90"/>
      <c r="AK7439" s="4"/>
      <c r="AL7439" s="4"/>
      <c r="AM7439" s="4"/>
      <c r="AN7439" s="4"/>
    </row>
    <row r="7440" spans="1:40" x14ac:dyDescent="0.2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4"/>
      <c r="AC7440" s="4"/>
      <c r="AD7440" s="4"/>
      <c r="AE7440" s="4"/>
      <c r="AF7440" s="4"/>
      <c r="AG7440" s="90"/>
      <c r="AH7440" s="4"/>
      <c r="AI7440" s="4"/>
      <c r="AJ7440" s="90"/>
      <c r="AK7440" s="4"/>
      <c r="AL7440" s="4"/>
      <c r="AM7440" s="4"/>
      <c r="AN7440" s="4"/>
    </row>
    <row r="7441" spans="1:40" x14ac:dyDescent="0.2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4"/>
      <c r="AC7441" s="4"/>
      <c r="AD7441" s="4"/>
      <c r="AE7441" s="4"/>
      <c r="AF7441" s="4"/>
      <c r="AG7441" s="90"/>
      <c r="AH7441" s="4"/>
      <c r="AI7441" s="4"/>
      <c r="AJ7441" s="90"/>
      <c r="AK7441" s="4"/>
      <c r="AL7441" s="4"/>
      <c r="AM7441" s="4"/>
      <c r="AN7441" s="4"/>
    </row>
    <row r="7442" spans="1:40" x14ac:dyDescent="0.2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4"/>
      <c r="AC7442" s="4"/>
      <c r="AD7442" s="4"/>
      <c r="AE7442" s="4"/>
      <c r="AF7442" s="4"/>
      <c r="AG7442" s="90"/>
      <c r="AH7442" s="4"/>
      <c r="AI7442" s="4"/>
      <c r="AJ7442" s="90"/>
      <c r="AK7442" s="4"/>
      <c r="AL7442" s="4"/>
      <c r="AM7442" s="4"/>
      <c r="AN7442" s="4"/>
    </row>
    <row r="7443" spans="1:40" x14ac:dyDescent="0.2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4"/>
      <c r="AC7443" s="4"/>
      <c r="AD7443" s="4"/>
      <c r="AE7443" s="4"/>
      <c r="AF7443" s="4"/>
      <c r="AG7443" s="90"/>
      <c r="AH7443" s="4"/>
      <c r="AI7443" s="4"/>
      <c r="AJ7443" s="90"/>
      <c r="AK7443" s="4"/>
      <c r="AL7443" s="4"/>
      <c r="AM7443" s="4"/>
      <c r="AN7443" s="4"/>
    </row>
    <row r="7444" spans="1:40" x14ac:dyDescent="0.2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4"/>
      <c r="AC7444" s="4"/>
      <c r="AD7444" s="4"/>
      <c r="AE7444" s="4"/>
      <c r="AF7444" s="4"/>
      <c r="AG7444" s="90"/>
      <c r="AH7444" s="4"/>
      <c r="AI7444" s="4"/>
      <c r="AJ7444" s="90"/>
      <c r="AK7444" s="4"/>
      <c r="AL7444" s="4"/>
      <c r="AM7444" s="4"/>
      <c r="AN7444" s="4"/>
    </row>
    <row r="7445" spans="1:40" x14ac:dyDescent="0.2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4"/>
      <c r="AC7445" s="4"/>
      <c r="AD7445" s="4"/>
      <c r="AE7445" s="4"/>
      <c r="AF7445" s="4"/>
      <c r="AG7445" s="90"/>
      <c r="AH7445" s="4"/>
      <c r="AI7445" s="4"/>
      <c r="AJ7445" s="90"/>
      <c r="AK7445" s="4"/>
      <c r="AL7445" s="4"/>
      <c r="AM7445" s="4"/>
      <c r="AN7445" s="4"/>
    </row>
    <row r="7446" spans="1:40" x14ac:dyDescent="0.2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4"/>
      <c r="AC7446" s="4"/>
      <c r="AD7446" s="4"/>
      <c r="AE7446" s="4"/>
      <c r="AF7446" s="4"/>
      <c r="AG7446" s="90"/>
      <c r="AH7446" s="4"/>
      <c r="AI7446" s="4"/>
      <c r="AJ7446" s="90"/>
      <c r="AK7446" s="4"/>
      <c r="AL7446" s="4"/>
      <c r="AM7446" s="4"/>
      <c r="AN7446" s="4"/>
    </row>
    <row r="7447" spans="1:40" x14ac:dyDescent="0.2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4"/>
      <c r="AC7447" s="4"/>
      <c r="AD7447" s="4"/>
      <c r="AE7447" s="4"/>
      <c r="AF7447" s="4"/>
      <c r="AG7447" s="90"/>
      <c r="AH7447" s="4"/>
      <c r="AI7447" s="4"/>
      <c r="AJ7447" s="90"/>
      <c r="AK7447" s="4"/>
      <c r="AL7447" s="4"/>
      <c r="AM7447" s="4"/>
      <c r="AN7447" s="4"/>
    </row>
    <row r="7448" spans="1:40" x14ac:dyDescent="0.2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4"/>
      <c r="AC7448" s="4"/>
      <c r="AD7448" s="4"/>
      <c r="AE7448" s="4"/>
      <c r="AF7448" s="4"/>
      <c r="AG7448" s="90"/>
      <c r="AH7448" s="4"/>
      <c r="AI7448" s="4"/>
      <c r="AJ7448" s="90"/>
      <c r="AK7448" s="4"/>
      <c r="AL7448" s="4"/>
      <c r="AM7448" s="4"/>
      <c r="AN7448" s="4"/>
    </row>
    <row r="7449" spans="1:40" x14ac:dyDescent="0.2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4"/>
      <c r="AC7449" s="4"/>
      <c r="AD7449" s="4"/>
      <c r="AE7449" s="4"/>
      <c r="AF7449" s="4"/>
      <c r="AG7449" s="90"/>
      <c r="AH7449" s="4"/>
      <c r="AI7449" s="4"/>
      <c r="AJ7449" s="90"/>
      <c r="AK7449" s="4"/>
      <c r="AL7449" s="4"/>
      <c r="AM7449" s="4"/>
      <c r="AN7449" s="4"/>
    </row>
    <row r="7450" spans="1:40" x14ac:dyDescent="0.2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4"/>
      <c r="AC7450" s="4"/>
      <c r="AD7450" s="4"/>
      <c r="AE7450" s="4"/>
      <c r="AF7450" s="4"/>
      <c r="AG7450" s="90"/>
      <c r="AH7450" s="4"/>
      <c r="AI7450" s="4"/>
      <c r="AJ7450" s="90"/>
      <c r="AK7450" s="4"/>
      <c r="AL7450" s="4"/>
      <c r="AM7450" s="4"/>
      <c r="AN7450" s="4"/>
    </row>
    <row r="7451" spans="1:40" x14ac:dyDescent="0.2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4"/>
      <c r="AC7451" s="4"/>
      <c r="AD7451" s="4"/>
      <c r="AE7451" s="4"/>
      <c r="AF7451" s="4"/>
      <c r="AG7451" s="90"/>
      <c r="AH7451" s="4"/>
      <c r="AI7451" s="4"/>
      <c r="AJ7451" s="90"/>
      <c r="AK7451" s="4"/>
      <c r="AL7451" s="4"/>
      <c r="AM7451" s="4"/>
      <c r="AN7451" s="4"/>
    </row>
    <row r="7452" spans="1:40" x14ac:dyDescent="0.2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4"/>
      <c r="AC7452" s="4"/>
      <c r="AD7452" s="4"/>
      <c r="AE7452" s="4"/>
      <c r="AF7452" s="4"/>
      <c r="AG7452" s="90"/>
      <c r="AH7452" s="4"/>
      <c r="AI7452" s="4"/>
      <c r="AJ7452" s="90"/>
      <c r="AK7452" s="4"/>
      <c r="AL7452" s="4"/>
      <c r="AM7452" s="4"/>
      <c r="AN7452" s="4"/>
    </row>
    <row r="7453" spans="1:40" x14ac:dyDescent="0.2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4"/>
      <c r="AC7453" s="4"/>
      <c r="AD7453" s="4"/>
      <c r="AE7453" s="4"/>
      <c r="AF7453" s="4"/>
      <c r="AG7453" s="90"/>
      <c r="AH7453" s="4"/>
      <c r="AI7453" s="4"/>
      <c r="AJ7453" s="90"/>
      <c r="AK7453" s="4"/>
      <c r="AL7453" s="4"/>
      <c r="AM7453" s="4"/>
      <c r="AN7453" s="4"/>
    </row>
    <row r="7454" spans="1:40" x14ac:dyDescent="0.2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4"/>
      <c r="AC7454" s="4"/>
      <c r="AD7454" s="4"/>
      <c r="AE7454" s="4"/>
      <c r="AF7454" s="4"/>
      <c r="AG7454" s="90"/>
      <c r="AH7454" s="4"/>
      <c r="AI7454" s="4"/>
      <c r="AJ7454" s="90"/>
      <c r="AK7454" s="4"/>
      <c r="AL7454" s="4"/>
      <c r="AM7454" s="4"/>
      <c r="AN7454" s="4"/>
    </row>
    <row r="7455" spans="1:40" x14ac:dyDescent="0.2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4"/>
      <c r="AC7455" s="4"/>
      <c r="AD7455" s="4"/>
      <c r="AE7455" s="4"/>
      <c r="AF7455" s="4"/>
      <c r="AG7455" s="90"/>
      <c r="AH7455" s="4"/>
      <c r="AI7455" s="4"/>
      <c r="AJ7455" s="90"/>
      <c r="AK7455" s="4"/>
      <c r="AL7455" s="4"/>
      <c r="AM7455" s="4"/>
      <c r="AN7455" s="4"/>
    </row>
    <row r="7456" spans="1:40" x14ac:dyDescent="0.2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4"/>
      <c r="AC7456" s="4"/>
      <c r="AD7456" s="4"/>
      <c r="AE7456" s="4"/>
      <c r="AF7456" s="4"/>
      <c r="AG7456" s="90"/>
      <c r="AH7456" s="4"/>
      <c r="AI7456" s="4"/>
      <c r="AJ7456" s="90"/>
      <c r="AK7456" s="4"/>
      <c r="AL7456" s="4"/>
      <c r="AM7456" s="4"/>
      <c r="AN7456" s="4"/>
    </row>
    <row r="7457" spans="1:40" x14ac:dyDescent="0.2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4"/>
      <c r="AC7457" s="4"/>
      <c r="AD7457" s="4"/>
      <c r="AE7457" s="4"/>
      <c r="AF7457" s="4"/>
      <c r="AG7457" s="90"/>
      <c r="AH7457" s="4"/>
      <c r="AI7457" s="4"/>
      <c r="AJ7457" s="90"/>
      <c r="AK7457" s="4"/>
      <c r="AL7457" s="4"/>
      <c r="AM7457" s="4"/>
      <c r="AN7457" s="4"/>
    </row>
    <row r="7458" spans="1:40" x14ac:dyDescent="0.2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4"/>
      <c r="AC7458" s="4"/>
      <c r="AD7458" s="4"/>
      <c r="AE7458" s="4"/>
      <c r="AF7458" s="4"/>
      <c r="AG7458" s="90"/>
      <c r="AH7458" s="4"/>
      <c r="AI7458" s="4"/>
      <c r="AJ7458" s="90"/>
      <c r="AK7458" s="4"/>
      <c r="AL7458" s="4"/>
      <c r="AM7458" s="4"/>
      <c r="AN7458" s="4"/>
    </row>
    <row r="7459" spans="1:40" x14ac:dyDescent="0.2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4"/>
      <c r="AC7459" s="4"/>
      <c r="AD7459" s="4"/>
      <c r="AE7459" s="4"/>
      <c r="AF7459" s="4"/>
      <c r="AG7459" s="90"/>
      <c r="AH7459" s="4"/>
      <c r="AI7459" s="4"/>
      <c r="AJ7459" s="90"/>
      <c r="AK7459" s="4"/>
      <c r="AL7459" s="4"/>
      <c r="AM7459" s="4"/>
      <c r="AN7459" s="4"/>
    </row>
    <row r="7460" spans="1:40" x14ac:dyDescent="0.2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4"/>
      <c r="AC7460" s="4"/>
      <c r="AD7460" s="4"/>
      <c r="AE7460" s="4"/>
      <c r="AF7460" s="4"/>
      <c r="AG7460" s="90"/>
      <c r="AH7460" s="4"/>
      <c r="AI7460" s="4"/>
      <c r="AJ7460" s="90"/>
      <c r="AK7460" s="4"/>
      <c r="AL7460" s="4"/>
      <c r="AM7460" s="4"/>
      <c r="AN7460" s="4"/>
    </row>
    <row r="7461" spans="1:40" x14ac:dyDescent="0.2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4"/>
      <c r="AC7461" s="4"/>
      <c r="AD7461" s="4"/>
      <c r="AE7461" s="4"/>
      <c r="AF7461" s="4"/>
      <c r="AG7461" s="90"/>
      <c r="AH7461" s="4"/>
      <c r="AI7461" s="4"/>
      <c r="AJ7461" s="90"/>
      <c r="AK7461" s="4"/>
      <c r="AL7461" s="4"/>
      <c r="AM7461" s="4"/>
      <c r="AN7461" s="4"/>
    </row>
    <row r="7462" spans="1:40" x14ac:dyDescent="0.2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4"/>
      <c r="AC7462" s="4"/>
      <c r="AD7462" s="4"/>
      <c r="AE7462" s="4"/>
      <c r="AF7462" s="4"/>
      <c r="AG7462" s="90"/>
      <c r="AH7462" s="4"/>
      <c r="AI7462" s="4"/>
      <c r="AJ7462" s="90"/>
      <c r="AK7462" s="4"/>
      <c r="AL7462" s="4"/>
      <c r="AM7462" s="4"/>
      <c r="AN7462" s="4"/>
    </row>
    <row r="7463" spans="1:40" x14ac:dyDescent="0.2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4"/>
      <c r="AC7463" s="4"/>
      <c r="AD7463" s="4"/>
      <c r="AE7463" s="4"/>
      <c r="AF7463" s="4"/>
      <c r="AG7463" s="90"/>
      <c r="AH7463" s="4"/>
      <c r="AI7463" s="4"/>
      <c r="AJ7463" s="90"/>
      <c r="AK7463" s="4"/>
      <c r="AL7463" s="4"/>
      <c r="AM7463" s="4"/>
      <c r="AN7463" s="4"/>
    </row>
    <row r="7464" spans="1:40" x14ac:dyDescent="0.2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4"/>
      <c r="AC7464" s="4"/>
      <c r="AD7464" s="4"/>
      <c r="AE7464" s="4"/>
      <c r="AF7464" s="4"/>
      <c r="AG7464" s="90"/>
      <c r="AH7464" s="4"/>
      <c r="AI7464" s="4"/>
      <c r="AJ7464" s="90"/>
      <c r="AK7464" s="4"/>
      <c r="AL7464" s="4"/>
      <c r="AM7464" s="4"/>
      <c r="AN7464" s="4"/>
    </row>
    <row r="7465" spans="1:40" x14ac:dyDescent="0.2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4"/>
      <c r="AC7465" s="4"/>
      <c r="AD7465" s="4"/>
      <c r="AE7465" s="4"/>
      <c r="AF7465" s="4"/>
      <c r="AG7465" s="90"/>
      <c r="AH7465" s="4"/>
      <c r="AI7465" s="4"/>
      <c r="AJ7465" s="90"/>
      <c r="AK7465" s="4"/>
      <c r="AL7465" s="4"/>
      <c r="AM7465" s="4"/>
      <c r="AN7465" s="4"/>
    </row>
    <row r="7466" spans="1:40" x14ac:dyDescent="0.2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4"/>
      <c r="AC7466" s="4"/>
      <c r="AD7466" s="4"/>
      <c r="AE7466" s="4"/>
      <c r="AF7466" s="4"/>
      <c r="AG7466" s="90"/>
      <c r="AH7466" s="4"/>
      <c r="AI7466" s="4"/>
      <c r="AJ7466" s="90"/>
      <c r="AK7466" s="4"/>
      <c r="AL7466" s="4"/>
      <c r="AM7466" s="4"/>
      <c r="AN7466" s="4"/>
    </row>
    <row r="7467" spans="1:40" x14ac:dyDescent="0.2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4"/>
      <c r="AC7467" s="4"/>
      <c r="AD7467" s="4"/>
      <c r="AE7467" s="4"/>
      <c r="AF7467" s="4"/>
      <c r="AG7467" s="90"/>
      <c r="AH7467" s="4"/>
      <c r="AI7467" s="4"/>
      <c r="AJ7467" s="90"/>
      <c r="AK7467" s="4"/>
      <c r="AL7467" s="4"/>
      <c r="AM7467" s="4"/>
      <c r="AN7467" s="4"/>
    </row>
    <row r="7468" spans="1:40" x14ac:dyDescent="0.2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4"/>
      <c r="AC7468" s="4"/>
      <c r="AD7468" s="4"/>
      <c r="AE7468" s="4"/>
      <c r="AF7468" s="4"/>
      <c r="AG7468" s="90"/>
      <c r="AH7468" s="4"/>
      <c r="AI7468" s="4"/>
      <c r="AJ7468" s="90"/>
      <c r="AK7468" s="4"/>
      <c r="AL7468" s="4"/>
      <c r="AM7468" s="4"/>
      <c r="AN7468" s="4"/>
    </row>
    <row r="7469" spans="1:40" x14ac:dyDescent="0.2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4"/>
      <c r="AC7469" s="4"/>
      <c r="AD7469" s="4"/>
      <c r="AE7469" s="4"/>
      <c r="AF7469" s="4"/>
      <c r="AG7469" s="90"/>
      <c r="AH7469" s="4"/>
      <c r="AI7469" s="4"/>
      <c r="AJ7469" s="90"/>
      <c r="AK7469" s="4"/>
      <c r="AL7469" s="4"/>
      <c r="AM7469" s="4"/>
      <c r="AN7469" s="4"/>
    </row>
    <row r="7470" spans="1:40" x14ac:dyDescent="0.2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4"/>
      <c r="AC7470" s="4"/>
      <c r="AD7470" s="4"/>
      <c r="AE7470" s="4"/>
      <c r="AF7470" s="4"/>
      <c r="AG7470" s="90"/>
      <c r="AH7470" s="4"/>
      <c r="AI7470" s="4"/>
      <c r="AJ7470" s="90"/>
      <c r="AK7470" s="4"/>
      <c r="AL7470" s="4"/>
      <c r="AM7470" s="4"/>
      <c r="AN7470" s="4"/>
    </row>
    <row r="7471" spans="1:40" x14ac:dyDescent="0.2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4"/>
      <c r="AC7471" s="4"/>
      <c r="AD7471" s="4"/>
      <c r="AE7471" s="4"/>
      <c r="AF7471" s="4"/>
      <c r="AG7471" s="90"/>
      <c r="AH7471" s="4"/>
      <c r="AI7471" s="4"/>
      <c r="AJ7471" s="90"/>
      <c r="AK7471" s="4"/>
      <c r="AL7471" s="4"/>
      <c r="AM7471" s="4"/>
      <c r="AN7471" s="4"/>
    </row>
    <row r="7472" spans="1:40" x14ac:dyDescent="0.2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4"/>
      <c r="AC7472" s="4"/>
      <c r="AD7472" s="4"/>
      <c r="AE7472" s="4"/>
      <c r="AF7472" s="4"/>
      <c r="AG7472" s="90"/>
      <c r="AH7472" s="4"/>
      <c r="AI7472" s="4"/>
      <c r="AJ7472" s="90"/>
      <c r="AK7472" s="4"/>
      <c r="AL7472" s="4"/>
      <c r="AM7472" s="4"/>
      <c r="AN7472" s="4"/>
    </row>
    <row r="7473" spans="1:40" x14ac:dyDescent="0.2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4"/>
      <c r="AC7473" s="4"/>
      <c r="AD7473" s="4"/>
      <c r="AE7473" s="4"/>
      <c r="AF7473" s="4"/>
      <c r="AG7473" s="90"/>
      <c r="AH7473" s="4"/>
      <c r="AI7473" s="4"/>
      <c r="AJ7473" s="90"/>
      <c r="AK7473" s="4"/>
      <c r="AL7473" s="4"/>
      <c r="AM7473" s="4"/>
      <c r="AN7473" s="4"/>
    </row>
    <row r="7474" spans="1:40" x14ac:dyDescent="0.2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4"/>
      <c r="AC7474" s="4"/>
      <c r="AD7474" s="4"/>
      <c r="AE7474" s="4"/>
      <c r="AF7474" s="4"/>
      <c r="AG7474" s="90"/>
      <c r="AH7474" s="4"/>
      <c r="AI7474" s="4"/>
      <c r="AJ7474" s="90"/>
      <c r="AK7474" s="4"/>
      <c r="AL7474" s="4"/>
      <c r="AM7474" s="4"/>
      <c r="AN7474" s="4"/>
    </row>
    <row r="7475" spans="1:40" x14ac:dyDescent="0.2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4"/>
      <c r="AC7475" s="4"/>
      <c r="AD7475" s="4"/>
      <c r="AE7475" s="4"/>
      <c r="AF7475" s="4"/>
      <c r="AG7475" s="90"/>
      <c r="AH7475" s="4"/>
      <c r="AI7475" s="4"/>
      <c r="AJ7475" s="90"/>
      <c r="AK7475" s="4"/>
      <c r="AL7475" s="4"/>
      <c r="AM7475" s="4"/>
      <c r="AN7475" s="4"/>
    </row>
    <row r="7476" spans="1:40" x14ac:dyDescent="0.2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4"/>
      <c r="AC7476" s="4"/>
      <c r="AD7476" s="4"/>
      <c r="AE7476" s="4"/>
      <c r="AF7476" s="4"/>
      <c r="AG7476" s="90"/>
      <c r="AH7476" s="4"/>
      <c r="AI7476" s="4"/>
      <c r="AJ7476" s="90"/>
      <c r="AK7476" s="4"/>
      <c r="AL7476" s="4"/>
      <c r="AM7476" s="4"/>
      <c r="AN7476" s="4"/>
    </row>
    <row r="7477" spans="1:40" x14ac:dyDescent="0.2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4"/>
      <c r="AC7477" s="4"/>
      <c r="AD7477" s="4"/>
      <c r="AE7477" s="4"/>
      <c r="AF7477" s="4"/>
      <c r="AG7477" s="90"/>
      <c r="AH7477" s="4"/>
      <c r="AI7477" s="4"/>
      <c r="AJ7477" s="90"/>
      <c r="AK7477" s="4"/>
      <c r="AL7477" s="4"/>
      <c r="AM7477" s="4"/>
      <c r="AN7477" s="4"/>
    </row>
    <row r="7478" spans="1:40" x14ac:dyDescent="0.2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4"/>
      <c r="AC7478" s="4"/>
      <c r="AD7478" s="4"/>
      <c r="AE7478" s="4"/>
      <c r="AF7478" s="4"/>
      <c r="AG7478" s="90"/>
      <c r="AH7478" s="4"/>
      <c r="AI7478" s="4"/>
      <c r="AJ7478" s="90"/>
      <c r="AK7478" s="4"/>
      <c r="AL7478" s="4"/>
      <c r="AM7478" s="4"/>
      <c r="AN7478" s="4"/>
    </row>
    <row r="7479" spans="1:40" x14ac:dyDescent="0.2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4"/>
      <c r="AC7479" s="4"/>
      <c r="AD7479" s="4"/>
      <c r="AE7479" s="4"/>
      <c r="AF7479" s="4"/>
      <c r="AG7479" s="90"/>
      <c r="AH7479" s="4"/>
      <c r="AI7479" s="4"/>
      <c r="AJ7479" s="90"/>
      <c r="AK7479" s="4"/>
      <c r="AL7479" s="4"/>
      <c r="AM7479" s="4"/>
      <c r="AN7479" s="4"/>
    </row>
    <row r="7480" spans="1:40" x14ac:dyDescent="0.2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4"/>
      <c r="AC7480" s="4"/>
      <c r="AD7480" s="4"/>
      <c r="AE7480" s="4"/>
      <c r="AF7480" s="4"/>
      <c r="AG7480" s="90"/>
      <c r="AH7480" s="4"/>
      <c r="AI7480" s="4"/>
      <c r="AJ7480" s="90"/>
      <c r="AK7480" s="4"/>
      <c r="AL7480" s="4"/>
      <c r="AM7480" s="4"/>
      <c r="AN7480" s="4"/>
    </row>
    <row r="7481" spans="1:40" x14ac:dyDescent="0.2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4"/>
      <c r="AC7481" s="4"/>
      <c r="AD7481" s="4"/>
      <c r="AE7481" s="4"/>
      <c r="AF7481" s="4"/>
      <c r="AG7481" s="90"/>
      <c r="AH7481" s="4"/>
      <c r="AI7481" s="4"/>
      <c r="AJ7481" s="90"/>
      <c r="AK7481" s="4"/>
      <c r="AL7481" s="4"/>
      <c r="AM7481" s="4"/>
      <c r="AN7481" s="4"/>
    </row>
    <row r="7482" spans="1:40" x14ac:dyDescent="0.2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4"/>
      <c r="AC7482" s="4"/>
      <c r="AD7482" s="4"/>
      <c r="AE7482" s="4"/>
      <c r="AF7482" s="4"/>
      <c r="AG7482" s="90"/>
      <c r="AH7482" s="4"/>
      <c r="AI7482" s="4"/>
      <c r="AJ7482" s="90"/>
      <c r="AK7482" s="4"/>
      <c r="AL7482" s="4"/>
      <c r="AM7482" s="4"/>
      <c r="AN7482" s="4"/>
    </row>
    <row r="7483" spans="1:40" x14ac:dyDescent="0.2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4"/>
      <c r="AC7483" s="4"/>
      <c r="AD7483" s="4"/>
      <c r="AE7483" s="4"/>
      <c r="AF7483" s="4"/>
      <c r="AG7483" s="90"/>
      <c r="AH7483" s="4"/>
      <c r="AI7483" s="4"/>
      <c r="AJ7483" s="90"/>
      <c r="AK7483" s="4"/>
      <c r="AL7483" s="4"/>
      <c r="AM7483" s="4"/>
      <c r="AN7483" s="4"/>
    </row>
    <row r="7484" spans="1:40" x14ac:dyDescent="0.2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4"/>
      <c r="AC7484" s="4"/>
      <c r="AD7484" s="4"/>
      <c r="AE7484" s="4"/>
      <c r="AF7484" s="4"/>
      <c r="AG7484" s="90"/>
      <c r="AH7484" s="4"/>
      <c r="AI7484" s="4"/>
      <c r="AJ7484" s="90"/>
      <c r="AK7484" s="4"/>
      <c r="AL7484" s="4"/>
      <c r="AM7484" s="4"/>
      <c r="AN7484" s="4"/>
    </row>
    <row r="7485" spans="1:40" x14ac:dyDescent="0.2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4"/>
      <c r="AC7485" s="4"/>
      <c r="AD7485" s="4"/>
      <c r="AE7485" s="4"/>
      <c r="AF7485" s="4"/>
      <c r="AG7485" s="90"/>
      <c r="AH7485" s="4"/>
      <c r="AI7485" s="4"/>
      <c r="AJ7485" s="90"/>
      <c r="AK7485" s="4"/>
      <c r="AL7485" s="4"/>
      <c r="AM7485" s="4"/>
      <c r="AN7485" s="4"/>
    </row>
    <row r="7486" spans="1:40" x14ac:dyDescent="0.2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4"/>
      <c r="AC7486" s="4"/>
      <c r="AD7486" s="4"/>
      <c r="AE7486" s="4"/>
      <c r="AF7486" s="4"/>
      <c r="AG7486" s="90"/>
      <c r="AH7486" s="4"/>
      <c r="AI7486" s="4"/>
      <c r="AJ7486" s="90"/>
      <c r="AK7486" s="4"/>
      <c r="AL7486" s="4"/>
      <c r="AM7486" s="4"/>
      <c r="AN7486" s="4"/>
    </row>
    <row r="7487" spans="1:40" x14ac:dyDescent="0.2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4"/>
      <c r="AC7487" s="4"/>
      <c r="AD7487" s="4"/>
      <c r="AE7487" s="4"/>
      <c r="AF7487" s="4"/>
      <c r="AG7487" s="90"/>
      <c r="AH7487" s="4"/>
      <c r="AI7487" s="4"/>
      <c r="AJ7487" s="90"/>
      <c r="AK7487" s="4"/>
      <c r="AL7487" s="4"/>
      <c r="AM7487" s="4"/>
      <c r="AN7487" s="4"/>
    </row>
    <row r="7488" spans="1:40" x14ac:dyDescent="0.2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4"/>
      <c r="AC7488" s="4"/>
      <c r="AD7488" s="4"/>
      <c r="AE7488" s="4"/>
      <c r="AF7488" s="4"/>
      <c r="AG7488" s="90"/>
      <c r="AH7488" s="4"/>
      <c r="AI7488" s="4"/>
      <c r="AJ7488" s="90"/>
      <c r="AK7488" s="4"/>
      <c r="AL7488" s="4"/>
      <c r="AM7488" s="4"/>
      <c r="AN7488" s="4"/>
    </row>
    <row r="7489" spans="1:40" x14ac:dyDescent="0.2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4"/>
      <c r="AC7489" s="4"/>
      <c r="AD7489" s="4"/>
      <c r="AE7489" s="4"/>
      <c r="AF7489" s="4"/>
      <c r="AG7489" s="90"/>
      <c r="AH7489" s="4"/>
      <c r="AI7489" s="4"/>
      <c r="AJ7489" s="90"/>
      <c r="AK7489" s="4"/>
      <c r="AL7489" s="4"/>
      <c r="AM7489" s="4"/>
      <c r="AN7489" s="4"/>
    </row>
    <row r="7490" spans="1:40" x14ac:dyDescent="0.2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4"/>
      <c r="AC7490" s="4"/>
      <c r="AD7490" s="4"/>
      <c r="AE7490" s="4"/>
      <c r="AF7490" s="4"/>
      <c r="AG7490" s="90"/>
      <c r="AH7490" s="4"/>
      <c r="AI7490" s="4"/>
      <c r="AJ7490" s="90"/>
      <c r="AK7490" s="4"/>
      <c r="AL7490" s="4"/>
      <c r="AM7490" s="4"/>
      <c r="AN7490" s="4"/>
    </row>
    <row r="7491" spans="1:40" x14ac:dyDescent="0.2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4"/>
      <c r="AC7491" s="4"/>
      <c r="AD7491" s="4"/>
      <c r="AE7491" s="4"/>
      <c r="AF7491" s="4"/>
      <c r="AG7491" s="90"/>
      <c r="AH7491" s="4"/>
      <c r="AI7491" s="4"/>
      <c r="AJ7491" s="90"/>
      <c r="AK7491" s="4"/>
      <c r="AL7491" s="4"/>
      <c r="AM7491" s="4"/>
      <c r="AN7491" s="4"/>
    </row>
    <row r="7492" spans="1:40" x14ac:dyDescent="0.2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4"/>
      <c r="AC7492" s="4"/>
      <c r="AD7492" s="4"/>
      <c r="AE7492" s="4"/>
      <c r="AF7492" s="4"/>
      <c r="AG7492" s="90"/>
      <c r="AH7492" s="4"/>
      <c r="AI7492" s="4"/>
      <c r="AJ7492" s="90"/>
      <c r="AK7492" s="4"/>
      <c r="AL7492" s="4"/>
      <c r="AM7492" s="4"/>
      <c r="AN7492" s="4"/>
    </row>
    <row r="7493" spans="1:40" x14ac:dyDescent="0.2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4"/>
      <c r="AC7493" s="4"/>
      <c r="AD7493" s="4"/>
      <c r="AE7493" s="4"/>
      <c r="AF7493" s="4"/>
      <c r="AG7493" s="90"/>
      <c r="AH7493" s="4"/>
      <c r="AI7493" s="4"/>
      <c r="AJ7493" s="90"/>
      <c r="AK7493" s="4"/>
      <c r="AL7493" s="4"/>
      <c r="AM7493" s="4"/>
      <c r="AN7493" s="4"/>
    </row>
    <row r="7494" spans="1:40" x14ac:dyDescent="0.2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4"/>
      <c r="AC7494" s="4"/>
      <c r="AD7494" s="4"/>
      <c r="AE7494" s="4"/>
      <c r="AF7494" s="4"/>
      <c r="AG7494" s="90"/>
      <c r="AH7494" s="4"/>
      <c r="AI7494" s="4"/>
      <c r="AJ7494" s="90"/>
      <c r="AK7494" s="4"/>
      <c r="AL7494" s="4"/>
      <c r="AM7494" s="4"/>
      <c r="AN7494" s="4"/>
    </row>
    <row r="7495" spans="1:40" x14ac:dyDescent="0.2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4"/>
      <c r="AC7495" s="4"/>
      <c r="AD7495" s="4"/>
      <c r="AE7495" s="4"/>
      <c r="AF7495" s="4"/>
      <c r="AG7495" s="90"/>
      <c r="AH7495" s="4"/>
      <c r="AI7495" s="4"/>
      <c r="AJ7495" s="90"/>
      <c r="AK7495" s="4"/>
      <c r="AL7495" s="4"/>
      <c r="AM7495" s="4"/>
      <c r="AN7495" s="4"/>
    </row>
    <row r="7496" spans="1:40" x14ac:dyDescent="0.2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4"/>
      <c r="AC7496" s="4"/>
      <c r="AD7496" s="4"/>
      <c r="AE7496" s="4"/>
      <c r="AF7496" s="4"/>
      <c r="AG7496" s="90"/>
      <c r="AH7496" s="4"/>
      <c r="AI7496" s="4"/>
      <c r="AJ7496" s="90"/>
      <c r="AK7496" s="4"/>
      <c r="AL7496" s="4"/>
      <c r="AM7496" s="4"/>
      <c r="AN7496" s="4"/>
    </row>
    <row r="7497" spans="1:40" x14ac:dyDescent="0.2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4"/>
      <c r="AC7497" s="4"/>
      <c r="AD7497" s="4"/>
      <c r="AE7497" s="4"/>
      <c r="AF7497" s="4"/>
      <c r="AG7497" s="90"/>
      <c r="AH7497" s="4"/>
      <c r="AI7497" s="4"/>
      <c r="AJ7497" s="90"/>
      <c r="AK7497" s="4"/>
      <c r="AL7497" s="4"/>
      <c r="AM7497" s="4"/>
      <c r="AN7497" s="4"/>
    </row>
    <row r="7498" spans="1:40" x14ac:dyDescent="0.2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4"/>
      <c r="AC7498" s="4"/>
      <c r="AD7498" s="4"/>
      <c r="AE7498" s="4"/>
      <c r="AF7498" s="4"/>
      <c r="AG7498" s="90"/>
      <c r="AH7498" s="4"/>
      <c r="AI7498" s="4"/>
      <c r="AJ7498" s="90"/>
      <c r="AK7498" s="4"/>
      <c r="AL7498" s="4"/>
      <c r="AM7498" s="4"/>
      <c r="AN7498" s="4"/>
    </row>
    <row r="7499" spans="1:40" x14ac:dyDescent="0.2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4"/>
      <c r="AC7499" s="4"/>
      <c r="AD7499" s="4"/>
      <c r="AE7499" s="4"/>
      <c r="AF7499" s="4"/>
      <c r="AG7499" s="90"/>
      <c r="AH7499" s="4"/>
      <c r="AI7499" s="4"/>
      <c r="AJ7499" s="90"/>
      <c r="AK7499" s="4"/>
      <c r="AL7499" s="4"/>
      <c r="AM7499" s="4"/>
      <c r="AN7499" s="4"/>
    </row>
    <row r="7500" spans="1:40" x14ac:dyDescent="0.2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4"/>
      <c r="AC7500" s="4"/>
      <c r="AD7500" s="4"/>
      <c r="AE7500" s="4"/>
      <c r="AF7500" s="4"/>
      <c r="AG7500" s="90"/>
      <c r="AH7500" s="4"/>
      <c r="AI7500" s="4"/>
      <c r="AJ7500" s="90"/>
      <c r="AK7500" s="4"/>
      <c r="AL7500" s="4"/>
      <c r="AM7500" s="4"/>
      <c r="AN7500" s="4"/>
    </row>
    <row r="7501" spans="1:40" x14ac:dyDescent="0.2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4"/>
      <c r="AC7501" s="4"/>
      <c r="AD7501" s="4"/>
      <c r="AE7501" s="4"/>
      <c r="AF7501" s="4"/>
      <c r="AG7501" s="90"/>
      <c r="AH7501" s="4"/>
      <c r="AI7501" s="4"/>
      <c r="AJ7501" s="90"/>
      <c r="AK7501" s="4"/>
      <c r="AL7501" s="4"/>
      <c r="AM7501" s="4"/>
      <c r="AN7501" s="4"/>
    </row>
    <row r="7502" spans="1:40" x14ac:dyDescent="0.2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4"/>
      <c r="AC7502" s="4"/>
      <c r="AD7502" s="4"/>
      <c r="AE7502" s="4"/>
      <c r="AF7502" s="4"/>
      <c r="AG7502" s="90"/>
      <c r="AH7502" s="4"/>
      <c r="AI7502" s="4"/>
      <c r="AJ7502" s="90"/>
      <c r="AK7502" s="4"/>
      <c r="AL7502" s="4"/>
      <c r="AM7502" s="4"/>
      <c r="AN7502" s="4"/>
    </row>
    <row r="7503" spans="1:40" x14ac:dyDescent="0.2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4"/>
      <c r="AC7503" s="4"/>
      <c r="AD7503" s="4"/>
      <c r="AE7503" s="4"/>
      <c r="AF7503" s="4"/>
      <c r="AG7503" s="90"/>
      <c r="AH7503" s="4"/>
      <c r="AI7503" s="4"/>
      <c r="AJ7503" s="90"/>
      <c r="AK7503" s="4"/>
      <c r="AL7503" s="4"/>
      <c r="AM7503" s="4"/>
      <c r="AN7503" s="4"/>
    </row>
    <row r="7504" spans="1:40" x14ac:dyDescent="0.2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4"/>
      <c r="AC7504" s="4"/>
      <c r="AD7504" s="4"/>
      <c r="AE7504" s="4"/>
      <c r="AF7504" s="4"/>
      <c r="AG7504" s="90"/>
      <c r="AH7504" s="4"/>
      <c r="AI7504" s="4"/>
      <c r="AJ7504" s="90"/>
      <c r="AK7504" s="4"/>
      <c r="AL7504" s="4"/>
      <c r="AM7504" s="4"/>
      <c r="AN7504" s="4"/>
    </row>
    <row r="7505" spans="1:40" x14ac:dyDescent="0.2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4"/>
      <c r="AC7505" s="4"/>
      <c r="AD7505" s="4"/>
      <c r="AE7505" s="4"/>
      <c r="AF7505" s="4"/>
      <c r="AG7505" s="90"/>
      <c r="AH7505" s="4"/>
      <c r="AI7505" s="4"/>
      <c r="AJ7505" s="90"/>
      <c r="AK7505" s="4"/>
      <c r="AL7505" s="4"/>
      <c r="AM7505" s="4"/>
      <c r="AN7505" s="4"/>
    </row>
    <row r="7506" spans="1:40" x14ac:dyDescent="0.2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4"/>
      <c r="AC7506" s="4"/>
      <c r="AD7506" s="4"/>
      <c r="AE7506" s="4"/>
      <c r="AF7506" s="4"/>
      <c r="AG7506" s="90"/>
      <c r="AH7506" s="4"/>
      <c r="AI7506" s="4"/>
      <c r="AJ7506" s="90"/>
      <c r="AK7506" s="4"/>
      <c r="AL7506" s="4"/>
      <c r="AM7506" s="4"/>
      <c r="AN7506" s="4"/>
    </row>
    <row r="7507" spans="1:40" x14ac:dyDescent="0.2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4"/>
      <c r="AC7507" s="4"/>
      <c r="AD7507" s="4"/>
      <c r="AE7507" s="4"/>
      <c r="AF7507" s="4"/>
      <c r="AG7507" s="90"/>
      <c r="AH7507" s="4"/>
      <c r="AI7507" s="4"/>
      <c r="AJ7507" s="90"/>
      <c r="AK7507" s="4"/>
      <c r="AL7507" s="4"/>
      <c r="AM7507" s="4"/>
      <c r="AN7507" s="4"/>
    </row>
    <row r="7508" spans="1:40" x14ac:dyDescent="0.2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4"/>
      <c r="AC7508" s="4"/>
      <c r="AD7508" s="4"/>
      <c r="AE7508" s="4"/>
      <c r="AF7508" s="4"/>
      <c r="AG7508" s="90"/>
      <c r="AH7508" s="4"/>
      <c r="AI7508" s="4"/>
      <c r="AJ7508" s="90"/>
      <c r="AK7508" s="4"/>
      <c r="AL7508" s="4"/>
      <c r="AM7508" s="4"/>
      <c r="AN7508" s="4"/>
    </row>
    <row r="7509" spans="1:40" x14ac:dyDescent="0.2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4"/>
      <c r="AC7509" s="4"/>
      <c r="AD7509" s="4"/>
      <c r="AE7509" s="4"/>
      <c r="AF7509" s="4"/>
      <c r="AG7509" s="90"/>
      <c r="AH7509" s="4"/>
      <c r="AI7509" s="4"/>
      <c r="AJ7509" s="90"/>
      <c r="AK7509" s="4"/>
      <c r="AL7509" s="4"/>
      <c r="AM7509" s="4"/>
      <c r="AN7509" s="4"/>
    </row>
    <row r="7510" spans="1:40" x14ac:dyDescent="0.2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4"/>
      <c r="AC7510" s="4"/>
      <c r="AD7510" s="4"/>
      <c r="AE7510" s="4"/>
      <c r="AF7510" s="4"/>
      <c r="AG7510" s="90"/>
      <c r="AH7510" s="4"/>
      <c r="AI7510" s="4"/>
      <c r="AJ7510" s="90"/>
      <c r="AK7510" s="4"/>
      <c r="AL7510" s="4"/>
      <c r="AM7510" s="4"/>
      <c r="AN7510" s="4"/>
    </row>
    <row r="7511" spans="1:40" x14ac:dyDescent="0.2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4"/>
      <c r="AC7511" s="4"/>
      <c r="AD7511" s="4"/>
      <c r="AE7511" s="4"/>
      <c r="AF7511" s="4"/>
      <c r="AG7511" s="90"/>
      <c r="AH7511" s="4"/>
      <c r="AI7511" s="4"/>
      <c r="AJ7511" s="90"/>
      <c r="AK7511" s="4"/>
      <c r="AL7511" s="4"/>
      <c r="AM7511" s="4"/>
      <c r="AN7511" s="4"/>
    </row>
    <row r="7512" spans="1:40" x14ac:dyDescent="0.2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4"/>
      <c r="AC7512" s="4"/>
      <c r="AD7512" s="4"/>
      <c r="AE7512" s="4"/>
      <c r="AF7512" s="4"/>
      <c r="AG7512" s="90"/>
      <c r="AH7512" s="4"/>
      <c r="AI7512" s="4"/>
      <c r="AJ7512" s="90"/>
      <c r="AK7512" s="4"/>
      <c r="AL7512" s="4"/>
      <c r="AM7512" s="4"/>
      <c r="AN7512" s="4"/>
    </row>
    <row r="7513" spans="1:40" x14ac:dyDescent="0.2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4"/>
      <c r="AC7513" s="4"/>
      <c r="AD7513" s="4"/>
      <c r="AE7513" s="4"/>
      <c r="AF7513" s="4"/>
      <c r="AG7513" s="90"/>
      <c r="AH7513" s="4"/>
      <c r="AI7513" s="4"/>
      <c r="AJ7513" s="90"/>
      <c r="AK7513" s="4"/>
      <c r="AL7513" s="4"/>
      <c r="AM7513" s="4"/>
      <c r="AN7513" s="4"/>
    </row>
    <row r="7514" spans="1:40" x14ac:dyDescent="0.2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4"/>
      <c r="AC7514" s="4"/>
      <c r="AD7514" s="4"/>
      <c r="AE7514" s="4"/>
      <c r="AF7514" s="4"/>
      <c r="AG7514" s="90"/>
      <c r="AH7514" s="4"/>
      <c r="AI7514" s="4"/>
      <c r="AJ7514" s="90"/>
      <c r="AK7514" s="4"/>
      <c r="AL7514" s="4"/>
      <c r="AM7514" s="4"/>
      <c r="AN7514" s="4"/>
    </row>
    <row r="7515" spans="1:40" x14ac:dyDescent="0.2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4"/>
      <c r="AC7515" s="4"/>
      <c r="AD7515" s="4"/>
      <c r="AE7515" s="4"/>
      <c r="AF7515" s="4"/>
      <c r="AG7515" s="90"/>
      <c r="AH7515" s="4"/>
      <c r="AI7515" s="4"/>
      <c r="AJ7515" s="90"/>
      <c r="AK7515" s="4"/>
      <c r="AL7515" s="4"/>
      <c r="AM7515" s="4"/>
      <c r="AN7515" s="4"/>
    </row>
    <row r="7516" spans="1:40" x14ac:dyDescent="0.2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4"/>
      <c r="AC7516" s="4"/>
      <c r="AD7516" s="4"/>
      <c r="AE7516" s="4"/>
      <c r="AF7516" s="4"/>
      <c r="AG7516" s="90"/>
      <c r="AH7516" s="4"/>
      <c r="AI7516" s="4"/>
      <c r="AJ7516" s="90"/>
      <c r="AK7516" s="4"/>
      <c r="AL7516" s="4"/>
      <c r="AM7516" s="4"/>
      <c r="AN7516" s="4"/>
    </row>
    <row r="7517" spans="1:40" x14ac:dyDescent="0.2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4"/>
      <c r="AC7517" s="4"/>
      <c r="AD7517" s="4"/>
      <c r="AE7517" s="4"/>
      <c r="AF7517" s="4"/>
      <c r="AG7517" s="90"/>
      <c r="AH7517" s="4"/>
      <c r="AI7517" s="4"/>
      <c r="AJ7517" s="90"/>
      <c r="AK7517" s="4"/>
      <c r="AL7517" s="4"/>
      <c r="AM7517" s="4"/>
      <c r="AN7517" s="4"/>
    </row>
    <row r="7518" spans="1:40" x14ac:dyDescent="0.2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4"/>
      <c r="AC7518" s="4"/>
      <c r="AD7518" s="4"/>
      <c r="AE7518" s="4"/>
      <c r="AF7518" s="4"/>
      <c r="AG7518" s="90"/>
      <c r="AH7518" s="4"/>
      <c r="AI7518" s="4"/>
      <c r="AJ7518" s="90"/>
      <c r="AK7518" s="4"/>
      <c r="AL7518" s="4"/>
      <c r="AM7518" s="4"/>
      <c r="AN7518" s="4"/>
    </row>
    <row r="7519" spans="1:40" x14ac:dyDescent="0.2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4"/>
      <c r="AC7519" s="4"/>
      <c r="AD7519" s="4"/>
      <c r="AE7519" s="4"/>
      <c r="AF7519" s="4"/>
      <c r="AG7519" s="90"/>
      <c r="AH7519" s="4"/>
      <c r="AI7519" s="4"/>
      <c r="AJ7519" s="90"/>
      <c r="AK7519" s="4"/>
      <c r="AL7519" s="4"/>
      <c r="AM7519" s="4"/>
      <c r="AN7519" s="4"/>
    </row>
    <row r="7520" spans="1:40" x14ac:dyDescent="0.2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4"/>
      <c r="AC7520" s="4"/>
      <c r="AD7520" s="4"/>
      <c r="AE7520" s="4"/>
      <c r="AF7520" s="4"/>
      <c r="AG7520" s="90"/>
      <c r="AH7520" s="4"/>
      <c r="AI7520" s="4"/>
      <c r="AJ7520" s="90"/>
      <c r="AK7520" s="4"/>
      <c r="AL7520" s="4"/>
      <c r="AM7520" s="4"/>
      <c r="AN7520" s="4"/>
    </row>
    <row r="7521" spans="1:40" x14ac:dyDescent="0.2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4"/>
      <c r="AC7521" s="4"/>
      <c r="AD7521" s="4"/>
      <c r="AE7521" s="4"/>
      <c r="AF7521" s="4"/>
      <c r="AG7521" s="90"/>
      <c r="AH7521" s="4"/>
      <c r="AI7521" s="4"/>
      <c r="AJ7521" s="90"/>
      <c r="AK7521" s="4"/>
      <c r="AL7521" s="4"/>
      <c r="AM7521" s="4"/>
      <c r="AN7521" s="4"/>
    </row>
    <row r="7522" spans="1:40" x14ac:dyDescent="0.2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4"/>
      <c r="AC7522" s="4"/>
      <c r="AD7522" s="4"/>
      <c r="AE7522" s="4"/>
      <c r="AF7522" s="4"/>
      <c r="AG7522" s="90"/>
      <c r="AH7522" s="4"/>
      <c r="AI7522" s="4"/>
      <c r="AJ7522" s="90"/>
      <c r="AK7522" s="4"/>
      <c r="AL7522" s="4"/>
      <c r="AM7522" s="4"/>
      <c r="AN7522" s="4"/>
    </row>
    <row r="7523" spans="1:40" x14ac:dyDescent="0.2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4"/>
      <c r="AC7523" s="4"/>
      <c r="AD7523" s="4"/>
      <c r="AE7523" s="4"/>
      <c r="AF7523" s="4"/>
      <c r="AG7523" s="90"/>
      <c r="AH7523" s="4"/>
      <c r="AI7523" s="4"/>
      <c r="AJ7523" s="90"/>
      <c r="AK7523" s="4"/>
      <c r="AL7523" s="4"/>
      <c r="AM7523" s="4"/>
      <c r="AN7523" s="4"/>
    </row>
    <row r="7524" spans="1:40" x14ac:dyDescent="0.2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4"/>
      <c r="AC7524" s="4"/>
      <c r="AD7524" s="4"/>
      <c r="AE7524" s="4"/>
      <c r="AF7524" s="4"/>
      <c r="AG7524" s="90"/>
      <c r="AH7524" s="4"/>
      <c r="AI7524" s="4"/>
      <c r="AJ7524" s="90"/>
      <c r="AK7524" s="4"/>
      <c r="AL7524" s="4"/>
      <c r="AM7524" s="4"/>
      <c r="AN7524" s="4"/>
    </row>
    <row r="7525" spans="1:40" x14ac:dyDescent="0.2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4"/>
      <c r="AC7525" s="4"/>
      <c r="AD7525" s="4"/>
      <c r="AE7525" s="4"/>
      <c r="AF7525" s="4"/>
      <c r="AG7525" s="90"/>
      <c r="AH7525" s="4"/>
      <c r="AI7525" s="4"/>
      <c r="AJ7525" s="90"/>
      <c r="AK7525" s="4"/>
      <c r="AL7525" s="4"/>
      <c r="AM7525" s="4"/>
      <c r="AN7525" s="4"/>
    </row>
    <row r="7526" spans="1:40" x14ac:dyDescent="0.2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4"/>
      <c r="AC7526" s="4"/>
      <c r="AD7526" s="4"/>
      <c r="AE7526" s="4"/>
      <c r="AF7526" s="4"/>
      <c r="AG7526" s="90"/>
      <c r="AH7526" s="4"/>
      <c r="AI7526" s="4"/>
      <c r="AJ7526" s="90"/>
      <c r="AK7526" s="4"/>
      <c r="AL7526" s="4"/>
      <c r="AM7526" s="4"/>
      <c r="AN7526" s="4"/>
    </row>
    <row r="7527" spans="1:40" x14ac:dyDescent="0.2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4"/>
      <c r="AC7527" s="4"/>
      <c r="AD7527" s="4"/>
      <c r="AE7527" s="4"/>
      <c r="AF7527" s="4"/>
      <c r="AG7527" s="90"/>
      <c r="AH7527" s="4"/>
      <c r="AI7527" s="4"/>
      <c r="AJ7527" s="90"/>
      <c r="AK7527" s="4"/>
      <c r="AL7527" s="4"/>
      <c r="AM7527" s="4"/>
      <c r="AN7527" s="4"/>
    </row>
    <row r="7528" spans="1:40" x14ac:dyDescent="0.2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4"/>
      <c r="AC7528" s="4"/>
      <c r="AD7528" s="4"/>
      <c r="AE7528" s="4"/>
      <c r="AF7528" s="4"/>
      <c r="AG7528" s="90"/>
      <c r="AH7528" s="4"/>
      <c r="AI7528" s="4"/>
      <c r="AJ7528" s="90"/>
      <c r="AK7528" s="4"/>
      <c r="AL7528" s="4"/>
      <c r="AM7528" s="4"/>
      <c r="AN7528" s="4"/>
    </row>
    <row r="7529" spans="1:40" x14ac:dyDescent="0.2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4"/>
      <c r="AC7529" s="4"/>
      <c r="AD7529" s="4"/>
      <c r="AE7529" s="4"/>
      <c r="AF7529" s="4"/>
      <c r="AG7529" s="90"/>
      <c r="AH7529" s="4"/>
      <c r="AI7529" s="4"/>
      <c r="AJ7529" s="90"/>
      <c r="AK7529" s="4"/>
      <c r="AL7529" s="4"/>
      <c r="AM7529" s="4"/>
      <c r="AN7529" s="4"/>
    </row>
    <row r="7530" spans="1:40" x14ac:dyDescent="0.2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4"/>
      <c r="AC7530" s="4"/>
      <c r="AD7530" s="4"/>
      <c r="AE7530" s="4"/>
      <c r="AF7530" s="4"/>
      <c r="AG7530" s="90"/>
      <c r="AH7530" s="4"/>
      <c r="AI7530" s="4"/>
      <c r="AJ7530" s="90"/>
      <c r="AK7530" s="4"/>
      <c r="AL7530" s="4"/>
      <c r="AM7530" s="4"/>
      <c r="AN7530" s="4"/>
    </row>
    <row r="7531" spans="1:40" x14ac:dyDescent="0.2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4"/>
      <c r="AC7531" s="4"/>
      <c r="AD7531" s="4"/>
      <c r="AE7531" s="4"/>
      <c r="AF7531" s="4"/>
      <c r="AG7531" s="90"/>
      <c r="AH7531" s="4"/>
      <c r="AI7531" s="4"/>
      <c r="AJ7531" s="90"/>
      <c r="AK7531" s="4"/>
      <c r="AL7531" s="4"/>
      <c r="AM7531" s="4"/>
      <c r="AN7531" s="4"/>
    </row>
    <row r="7532" spans="1:40" x14ac:dyDescent="0.2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4"/>
      <c r="AC7532" s="4"/>
      <c r="AD7532" s="4"/>
      <c r="AE7532" s="4"/>
      <c r="AF7532" s="4"/>
      <c r="AG7532" s="90"/>
      <c r="AH7532" s="4"/>
      <c r="AI7532" s="4"/>
      <c r="AJ7532" s="90"/>
      <c r="AK7532" s="4"/>
      <c r="AL7532" s="4"/>
      <c r="AM7532" s="4"/>
      <c r="AN7532" s="4"/>
    </row>
    <row r="7533" spans="1:40" x14ac:dyDescent="0.2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4"/>
      <c r="AC7533" s="4"/>
      <c r="AD7533" s="4"/>
      <c r="AE7533" s="4"/>
      <c r="AF7533" s="4"/>
      <c r="AG7533" s="90"/>
      <c r="AH7533" s="4"/>
      <c r="AI7533" s="4"/>
      <c r="AJ7533" s="90"/>
      <c r="AK7533" s="4"/>
      <c r="AL7533" s="4"/>
      <c r="AM7533" s="4"/>
      <c r="AN7533" s="4"/>
    </row>
    <row r="7534" spans="1:40" x14ac:dyDescent="0.2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4"/>
      <c r="AC7534" s="4"/>
      <c r="AD7534" s="4"/>
      <c r="AE7534" s="4"/>
      <c r="AF7534" s="4"/>
      <c r="AG7534" s="90"/>
      <c r="AH7534" s="4"/>
      <c r="AI7534" s="4"/>
      <c r="AJ7534" s="90"/>
      <c r="AK7534" s="4"/>
      <c r="AL7534" s="4"/>
      <c r="AM7534" s="4"/>
      <c r="AN7534" s="4"/>
    </row>
    <row r="7535" spans="1:40" x14ac:dyDescent="0.2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4"/>
      <c r="AC7535" s="4"/>
      <c r="AD7535" s="4"/>
      <c r="AE7535" s="4"/>
      <c r="AF7535" s="4"/>
      <c r="AG7535" s="90"/>
      <c r="AH7535" s="4"/>
      <c r="AI7535" s="4"/>
      <c r="AJ7535" s="90"/>
      <c r="AK7535" s="4"/>
      <c r="AL7535" s="4"/>
      <c r="AM7535" s="4"/>
      <c r="AN7535" s="4"/>
    </row>
    <row r="7536" spans="1:40" x14ac:dyDescent="0.2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4"/>
      <c r="AC7536" s="4"/>
      <c r="AD7536" s="4"/>
      <c r="AE7536" s="4"/>
      <c r="AF7536" s="4"/>
      <c r="AG7536" s="90"/>
      <c r="AH7536" s="4"/>
      <c r="AI7536" s="4"/>
      <c r="AJ7536" s="90"/>
      <c r="AK7536" s="4"/>
      <c r="AL7536" s="4"/>
      <c r="AM7536" s="4"/>
      <c r="AN7536" s="4"/>
    </row>
    <row r="7537" spans="1:40" x14ac:dyDescent="0.2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4"/>
      <c r="AC7537" s="4"/>
      <c r="AD7537" s="4"/>
      <c r="AE7537" s="4"/>
      <c r="AF7537" s="4"/>
      <c r="AG7537" s="90"/>
      <c r="AH7537" s="4"/>
      <c r="AI7537" s="4"/>
      <c r="AJ7537" s="90"/>
      <c r="AK7537" s="4"/>
      <c r="AL7537" s="4"/>
      <c r="AM7537" s="4"/>
      <c r="AN7537" s="4"/>
    </row>
    <row r="7538" spans="1:40" x14ac:dyDescent="0.2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4"/>
      <c r="AC7538" s="4"/>
      <c r="AD7538" s="4"/>
      <c r="AE7538" s="4"/>
      <c r="AF7538" s="4"/>
      <c r="AG7538" s="90"/>
      <c r="AH7538" s="4"/>
      <c r="AI7538" s="4"/>
      <c r="AJ7538" s="90"/>
      <c r="AK7538" s="4"/>
      <c r="AL7538" s="4"/>
      <c r="AM7538" s="4"/>
      <c r="AN7538" s="4"/>
    </row>
    <row r="7539" spans="1:40" x14ac:dyDescent="0.2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4"/>
      <c r="AC7539" s="4"/>
      <c r="AD7539" s="4"/>
      <c r="AE7539" s="4"/>
      <c r="AF7539" s="4"/>
      <c r="AG7539" s="90"/>
      <c r="AH7539" s="4"/>
      <c r="AI7539" s="4"/>
      <c r="AJ7539" s="90"/>
      <c r="AK7539" s="4"/>
      <c r="AL7539" s="4"/>
      <c r="AM7539" s="4"/>
      <c r="AN7539" s="4"/>
    </row>
    <row r="7540" spans="1:40" x14ac:dyDescent="0.2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4"/>
      <c r="AC7540" s="4"/>
      <c r="AD7540" s="4"/>
      <c r="AE7540" s="4"/>
      <c r="AF7540" s="4"/>
      <c r="AG7540" s="90"/>
      <c r="AH7540" s="4"/>
      <c r="AI7540" s="4"/>
      <c r="AJ7540" s="90"/>
      <c r="AK7540" s="4"/>
      <c r="AL7540" s="4"/>
      <c r="AM7540" s="4"/>
      <c r="AN7540" s="4"/>
    </row>
    <row r="7541" spans="1:40" x14ac:dyDescent="0.2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4"/>
      <c r="AC7541" s="4"/>
      <c r="AD7541" s="4"/>
      <c r="AE7541" s="4"/>
      <c r="AF7541" s="4"/>
      <c r="AG7541" s="90"/>
      <c r="AH7541" s="4"/>
      <c r="AI7541" s="4"/>
      <c r="AJ7541" s="90"/>
      <c r="AK7541" s="4"/>
      <c r="AL7541" s="4"/>
      <c r="AM7541" s="4"/>
      <c r="AN7541" s="4"/>
    </row>
    <row r="7542" spans="1:40" x14ac:dyDescent="0.2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4"/>
      <c r="AC7542" s="4"/>
      <c r="AD7542" s="4"/>
      <c r="AE7542" s="4"/>
      <c r="AF7542" s="4"/>
      <c r="AG7542" s="90"/>
      <c r="AH7542" s="4"/>
      <c r="AI7542" s="4"/>
      <c r="AJ7542" s="90"/>
      <c r="AK7542" s="4"/>
      <c r="AL7542" s="4"/>
      <c r="AM7542" s="4"/>
      <c r="AN7542" s="4"/>
    </row>
    <row r="7543" spans="1:40" x14ac:dyDescent="0.2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4"/>
      <c r="AC7543" s="4"/>
      <c r="AD7543" s="4"/>
      <c r="AE7543" s="4"/>
      <c r="AF7543" s="4"/>
      <c r="AG7543" s="90"/>
      <c r="AH7543" s="4"/>
      <c r="AI7543" s="4"/>
      <c r="AJ7543" s="90"/>
      <c r="AK7543" s="4"/>
      <c r="AL7543" s="4"/>
      <c r="AM7543" s="4"/>
      <c r="AN7543" s="4"/>
    </row>
    <row r="7544" spans="1:40" x14ac:dyDescent="0.2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4"/>
      <c r="AC7544" s="4"/>
      <c r="AD7544" s="4"/>
      <c r="AE7544" s="4"/>
      <c r="AF7544" s="4"/>
      <c r="AG7544" s="90"/>
      <c r="AH7544" s="4"/>
      <c r="AI7544" s="4"/>
      <c r="AJ7544" s="90"/>
      <c r="AK7544" s="4"/>
      <c r="AL7544" s="4"/>
      <c r="AM7544" s="4"/>
      <c r="AN7544" s="4"/>
    </row>
    <row r="7545" spans="1:40" x14ac:dyDescent="0.2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4"/>
      <c r="AC7545" s="4"/>
      <c r="AD7545" s="4"/>
      <c r="AE7545" s="4"/>
      <c r="AF7545" s="4"/>
      <c r="AG7545" s="90"/>
      <c r="AH7545" s="4"/>
      <c r="AI7545" s="4"/>
      <c r="AJ7545" s="90"/>
      <c r="AK7545" s="4"/>
      <c r="AL7545" s="4"/>
      <c r="AM7545" s="4"/>
      <c r="AN7545" s="4"/>
    </row>
    <row r="7546" spans="1:40" x14ac:dyDescent="0.2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4"/>
      <c r="AC7546" s="4"/>
      <c r="AD7546" s="4"/>
      <c r="AE7546" s="4"/>
      <c r="AF7546" s="4"/>
      <c r="AG7546" s="90"/>
      <c r="AH7546" s="4"/>
      <c r="AI7546" s="4"/>
      <c r="AJ7546" s="90"/>
      <c r="AK7546" s="4"/>
      <c r="AL7546" s="4"/>
      <c r="AM7546" s="4"/>
      <c r="AN7546" s="4"/>
    </row>
    <row r="7547" spans="1:40" x14ac:dyDescent="0.2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4"/>
      <c r="AC7547" s="4"/>
      <c r="AD7547" s="4"/>
      <c r="AE7547" s="4"/>
      <c r="AF7547" s="4"/>
      <c r="AG7547" s="90"/>
      <c r="AH7547" s="4"/>
      <c r="AI7547" s="4"/>
      <c r="AJ7547" s="90"/>
      <c r="AK7547" s="4"/>
      <c r="AL7547" s="4"/>
      <c r="AM7547" s="4"/>
      <c r="AN7547" s="4"/>
    </row>
    <row r="7548" spans="1:40" x14ac:dyDescent="0.2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4"/>
      <c r="AC7548" s="4"/>
      <c r="AD7548" s="4"/>
      <c r="AE7548" s="4"/>
      <c r="AF7548" s="4"/>
      <c r="AG7548" s="90"/>
      <c r="AH7548" s="4"/>
      <c r="AI7548" s="4"/>
      <c r="AJ7548" s="90"/>
      <c r="AK7548" s="4"/>
      <c r="AL7548" s="4"/>
      <c r="AM7548" s="4"/>
      <c r="AN7548" s="4"/>
    </row>
    <row r="7549" spans="1:40" x14ac:dyDescent="0.2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4"/>
      <c r="AC7549" s="4"/>
      <c r="AD7549" s="4"/>
      <c r="AE7549" s="4"/>
      <c r="AF7549" s="4"/>
      <c r="AG7549" s="90"/>
      <c r="AH7549" s="4"/>
      <c r="AI7549" s="4"/>
      <c r="AJ7549" s="90"/>
      <c r="AK7549" s="4"/>
      <c r="AL7549" s="4"/>
      <c r="AM7549" s="4"/>
      <c r="AN7549" s="4"/>
    </row>
    <row r="7550" spans="1:40" x14ac:dyDescent="0.2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4"/>
      <c r="AC7550" s="4"/>
      <c r="AD7550" s="4"/>
      <c r="AE7550" s="4"/>
      <c r="AF7550" s="4"/>
      <c r="AG7550" s="90"/>
      <c r="AH7550" s="4"/>
      <c r="AI7550" s="4"/>
      <c r="AJ7550" s="90"/>
      <c r="AK7550" s="4"/>
      <c r="AL7550" s="4"/>
      <c r="AM7550" s="4"/>
      <c r="AN7550" s="4"/>
    </row>
    <row r="7551" spans="1:40" x14ac:dyDescent="0.2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4"/>
      <c r="AC7551" s="4"/>
      <c r="AD7551" s="4"/>
      <c r="AE7551" s="4"/>
      <c r="AF7551" s="4"/>
      <c r="AG7551" s="90"/>
      <c r="AH7551" s="4"/>
      <c r="AI7551" s="4"/>
      <c r="AJ7551" s="90"/>
      <c r="AK7551" s="4"/>
      <c r="AL7551" s="4"/>
      <c r="AM7551" s="4"/>
      <c r="AN7551" s="4"/>
    </row>
    <row r="7552" spans="1:40" x14ac:dyDescent="0.2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4"/>
      <c r="AC7552" s="4"/>
      <c r="AD7552" s="4"/>
      <c r="AE7552" s="4"/>
      <c r="AF7552" s="4"/>
      <c r="AG7552" s="90"/>
      <c r="AH7552" s="4"/>
      <c r="AI7552" s="4"/>
      <c r="AJ7552" s="90"/>
      <c r="AK7552" s="4"/>
      <c r="AL7552" s="4"/>
      <c r="AM7552" s="4"/>
      <c r="AN7552" s="4"/>
    </row>
    <row r="7553" spans="1:40" x14ac:dyDescent="0.2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4"/>
      <c r="AC7553" s="4"/>
      <c r="AD7553" s="4"/>
      <c r="AE7553" s="4"/>
      <c r="AF7553" s="4"/>
      <c r="AG7553" s="90"/>
      <c r="AH7553" s="4"/>
      <c r="AI7553" s="4"/>
      <c r="AJ7553" s="90"/>
      <c r="AK7553" s="4"/>
      <c r="AL7553" s="4"/>
      <c r="AM7553" s="4"/>
      <c r="AN7553" s="4"/>
    </row>
    <row r="7554" spans="1:40" x14ac:dyDescent="0.2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4"/>
      <c r="AC7554" s="4"/>
      <c r="AD7554" s="4"/>
      <c r="AE7554" s="4"/>
      <c r="AF7554" s="4"/>
      <c r="AG7554" s="90"/>
      <c r="AH7554" s="4"/>
      <c r="AI7554" s="4"/>
      <c r="AJ7554" s="90"/>
      <c r="AK7554" s="4"/>
      <c r="AL7554" s="4"/>
      <c r="AM7554" s="4"/>
      <c r="AN7554" s="4"/>
    </row>
    <row r="7555" spans="1:40" x14ac:dyDescent="0.2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4"/>
      <c r="AC7555" s="4"/>
      <c r="AD7555" s="4"/>
      <c r="AE7555" s="4"/>
      <c r="AF7555" s="4"/>
      <c r="AG7555" s="90"/>
      <c r="AH7555" s="4"/>
      <c r="AI7555" s="4"/>
      <c r="AJ7555" s="90"/>
      <c r="AK7555" s="4"/>
      <c r="AL7555" s="4"/>
      <c r="AM7555" s="4"/>
      <c r="AN7555" s="4"/>
    </row>
    <row r="7556" spans="1:40" x14ac:dyDescent="0.2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4"/>
      <c r="AC7556" s="4"/>
      <c r="AD7556" s="4"/>
      <c r="AE7556" s="4"/>
      <c r="AF7556" s="4"/>
      <c r="AG7556" s="90"/>
      <c r="AH7556" s="4"/>
      <c r="AI7556" s="4"/>
      <c r="AJ7556" s="90"/>
      <c r="AK7556" s="4"/>
      <c r="AL7556" s="4"/>
      <c r="AM7556" s="4"/>
      <c r="AN7556" s="4"/>
    </row>
    <row r="7557" spans="1:40" x14ac:dyDescent="0.2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4"/>
      <c r="AC7557" s="4"/>
      <c r="AD7557" s="4"/>
      <c r="AE7557" s="4"/>
      <c r="AF7557" s="4"/>
      <c r="AG7557" s="90"/>
      <c r="AH7557" s="4"/>
      <c r="AI7557" s="4"/>
      <c r="AJ7557" s="90"/>
      <c r="AK7557" s="4"/>
      <c r="AL7557" s="4"/>
      <c r="AM7557" s="4"/>
      <c r="AN7557" s="4"/>
    </row>
    <row r="7558" spans="1:40" x14ac:dyDescent="0.2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4"/>
      <c r="AC7558" s="4"/>
      <c r="AD7558" s="4"/>
      <c r="AE7558" s="4"/>
      <c r="AF7558" s="4"/>
      <c r="AG7558" s="90"/>
      <c r="AH7558" s="4"/>
      <c r="AI7558" s="4"/>
      <c r="AJ7558" s="90"/>
      <c r="AK7558" s="4"/>
      <c r="AL7558" s="4"/>
      <c r="AM7558" s="4"/>
      <c r="AN7558" s="4"/>
    </row>
    <row r="7559" spans="1:40" x14ac:dyDescent="0.2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4"/>
      <c r="AC7559" s="4"/>
      <c r="AD7559" s="4"/>
      <c r="AE7559" s="4"/>
      <c r="AF7559" s="4"/>
      <c r="AG7559" s="90"/>
      <c r="AH7559" s="4"/>
      <c r="AI7559" s="4"/>
      <c r="AJ7559" s="90"/>
      <c r="AK7559" s="4"/>
      <c r="AL7559" s="4"/>
      <c r="AM7559" s="4"/>
      <c r="AN7559" s="4"/>
    </row>
    <row r="7560" spans="1:40" x14ac:dyDescent="0.2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4"/>
      <c r="AC7560" s="4"/>
      <c r="AD7560" s="4"/>
      <c r="AE7560" s="4"/>
      <c r="AF7560" s="4"/>
      <c r="AG7560" s="90"/>
      <c r="AH7560" s="4"/>
      <c r="AI7560" s="4"/>
      <c r="AJ7560" s="90"/>
      <c r="AK7560" s="4"/>
      <c r="AL7560" s="4"/>
      <c r="AM7560" s="4"/>
      <c r="AN7560" s="4"/>
    </row>
    <row r="7561" spans="1:40" x14ac:dyDescent="0.2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4"/>
      <c r="AC7561" s="4"/>
      <c r="AD7561" s="4"/>
      <c r="AE7561" s="4"/>
      <c r="AF7561" s="4"/>
      <c r="AG7561" s="90"/>
      <c r="AH7561" s="4"/>
      <c r="AI7561" s="4"/>
      <c r="AJ7561" s="90"/>
      <c r="AK7561" s="4"/>
      <c r="AL7561" s="4"/>
      <c r="AM7561" s="4"/>
      <c r="AN7561" s="4"/>
    </row>
    <row r="7562" spans="1:40" x14ac:dyDescent="0.2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4"/>
      <c r="AC7562" s="4"/>
      <c r="AD7562" s="4"/>
      <c r="AE7562" s="4"/>
      <c r="AF7562" s="4"/>
      <c r="AG7562" s="90"/>
      <c r="AH7562" s="4"/>
      <c r="AI7562" s="4"/>
      <c r="AJ7562" s="90"/>
      <c r="AK7562" s="4"/>
      <c r="AL7562" s="4"/>
      <c r="AM7562" s="4"/>
      <c r="AN7562" s="4"/>
    </row>
    <row r="7563" spans="1:40" x14ac:dyDescent="0.2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4"/>
      <c r="AC7563" s="4"/>
      <c r="AD7563" s="4"/>
      <c r="AE7563" s="4"/>
      <c r="AF7563" s="4"/>
      <c r="AG7563" s="90"/>
      <c r="AH7563" s="4"/>
      <c r="AI7563" s="4"/>
      <c r="AJ7563" s="90"/>
      <c r="AK7563" s="4"/>
      <c r="AL7563" s="4"/>
      <c r="AM7563" s="4"/>
      <c r="AN7563" s="4"/>
    </row>
    <row r="7564" spans="1:40" x14ac:dyDescent="0.2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4"/>
      <c r="AC7564" s="4"/>
      <c r="AD7564" s="4"/>
      <c r="AE7564" s="4"/>
      <c r="AF7564" s="4"/>
      <c r="AG7564" s="90"/>
      <c r="AH7564" s="4"/>
      <c r="AI7564" s="4"/>
      <c r="AJ7564" s="90"/>
      <c r="AK7564" s="4"/>
      <c r="AL7564" s="4"/>
      <c r="AM7564" s="4"/>
      <c r="AN7564" s="4"/>
    </row>
    <row r="7565" spans="1:40" x14ac:dyDescent="0.2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4"/>
      <c r="AC7565" s="4"/>
      <c r="AD7565" s="4"/>
      <c r="AE7565" s="4"/>
      <c r="AF7565" s="4"/>
      <c r="AG7565" s="90"/>
      <c r="AH7565" s="4"/>
      <c r="AI7565" s="4"/>
      <c r="AJ7565" s="90"/>
      <c r="AK7565" s="4"/>
      <c r="AL7565" s="4"/>
      <c r="AM7565" s="4"/>
      <c r="AN7565" s="4"/>
    </row>
    <row r="7566" spans="1:40" x14ac:dyDescent="0.2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4"/>
      <c r="AC7566" s="4"/>
      <c r="AD7566" s="4"/>
      <c r="AE7566" s="4"/>
      <c r="AF7566" s="4"/>
      <c r="AG7566" s="90"/>
      <c r="AH7566" s="4"/>
      <c r="AI7566" s="4"/>
      <c r="AJ7566" s="90"/>
      <c r="AK7566" s="4"/>
      <c r="AL7566" s="4"/>
      <c r="AM7566" s="4"/>
      <c r="AN7566" s="4"/>
    </row>
    <row r="7567" spans="1:40" x14ac:dyDescent="0.2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4"/>
      <c r="AC7567" s="4"/>
      <c r="AD7567" s="4"/>
      <c r="AE7567" s="4"/>
      <c r="AF7567" s="4"/>
      <c r="AG7567" s="90"/>
      <c r="AH7567" s="4"/>
      <c r="AI7567" s="4"/>
      <c r="AJ7567" s="90"/>
      <c r="AK7567" s="4"/>
      <c r="AL7567" s="4"/>
      <c r="AM7567" s="4"/>
      <c r="AN7567" s="4"/>
    </row>
    <row r="7568" spans="1:40" x14ac:dyDescent="0.2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4"/>
      <c r="AC7568" s="4"/>
      <c r="AD7568" s="4"/>
      <c r="AE7568" s="4"/>
      <c r="AF7568" s="4"/>
      <c r="AG7568" s="90"/>
      <c r="AH7568" s="4"/>
      <c r="AI7568" s="4"/>
      <c r="AJ7568" s="90"/>
      <c r="AK7568" s="4"/>
      <c r="AL7568" s="4"/>
      <c r="AM7568" s="4"/>
      <c r="AN7568" s="4"/>
    </row>
    <row r="7569" spans="1:40" x14ac:dyDescent="0.2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4"/>
      <c r="AC7569" s="4"/>
      <c r="AD7569" s="4"/>
      <c r="AE7569" s="4"/>
      <c r="AF7569" s="4"/>
      <c r="AG7569" s="90"/>
      <c r="AH7569" s="4"/>
      <c r="AI7569" s="4"/>
      <c r="AJ7569" s="90"/>
      <c r="AK7569" s="4"/>
      <c r="AL7569" s="4"/>
      <c r="AM7569" s="4"/>
      <c r="AN7569" s="4"/>
    </row>
    <row r="7570" spans="1:40" x14ac:dyDescent="0.2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4"/>
      <c r="AC7570" s="4"/>
      <c r="AD7570" s="4"/>
      <c r="AE7570" s="4"/>
      <c r="AF7570" s="4"/>
      <c r="AG7570" s="90"/>
      <c r="AH7570" s="4"/>
      <c r="AI7570" s="4"/>
      <c r="AJ7570" s="90"/>
      <c r="AK7570" s="4"/>
      <c r="AL7570" s="4"/>
      <c r="AM7570" s="4"/>
      <c r="AN7570" s="4"/>
    </row>
    <row r="7571" spans="1:40" x14ac:dyDescent="0.2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4"/>
      <c r="AC7571" s="4"/>
      <c r="AD7571" s="4"/>
      <c r="AE7571" s="4"/>
      <c r="AF7571" s="4"/>
      <c r="AG7571" s="90"/>
      <c r="AH7571" s="4"/>
      <c r="AI7571" s="4"/>
      <c r="AJ7571" s="90"/>
      <c r="AK7571" s="4"/>
      <c r="AL7571" s="4"/>
      <c r="AM7571" s="4"/>
      <c r="AN7571" s="4"/>
    </row>
    <row r="7572" spans="1:40" x14ac:dyDescent="0.2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4"/>
      <c r="AC7572" s="4"/>
      <c r="AD7572" s="4"/>
      <c r="AE7572" s="4"/>
      <c r="AF7572" s="4"/>
      <c r="AG7572" s="90"/>
      <c r="AH7572" s="4"/>
      <c r="AI7572" s="4"/>
      <c r="AJ7572" s="90"/>
      <c r="AK7572" s="4"/>
      <c r="AL7572" s="4"/>
      <c r="AM7572" s="4"/>
      <c r="AN7572" s="4"/>
    </row>
    <row r="7573" spans="1:40" x14ac:dyDescent="0.2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4"/>
      <c r="AC7573" s="4"/>
      <c r="AD7573" s="4"/>
      <c r="AE7573" s="4"/>
      <c r="AF7573" s="4"/>
      <c r="AG7573" s="90"/>
      <c r="AH7573" s="4"/>
      <c r="AI7573" s="4"/>
      <c r="AJ7573" s="90"/>
      <c r="AK7573" s="4"/>
      <c r="AL7573" s="4"/>
      <c r="AM7573" s="4"/>
      <c r="AN7573" s="4"/>
    </row>
    <row r="7574" spans="1:40" x14ac:dyDescent="0.2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4"/>
      <c r="AC7574" s="4"/>
      <c r="AD7574" s="4"/>
      <c r="AE7574" s="4"/>
      <c r="AF7574" s="4"/>
      <c r="AG7574" s="90"/>
      <c r="AH7574" s="4"/>
      <c r="AI7574" s="4"/>
      <c r="AJ7574" s="90"/>
      <c r="AK7574" s="4"/>
      <c r="AL7574" s="4"/>
      <c r="AM7574" s="4"/>
      <c r="AN7574" s="4"/>
    </row>
    <row r="7575" spans="1:40" x14ac:dyDescent="0.2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4"/>
      <c r="AC7575" s="4"/>
      <c r="AD7575" s="4"/>
      <c r="AE7575" s="4"/>
      <c r="AF7575" s="4"/>
      <c r="AG7575" s="90"/>
      <c r="AH7575" s="4"/>
      <c r="AI7575" s="4"/>
      <c r="AJ7575" s="90"/>
      <c r="AK7575" s="4"/>
      <c r="AL7575" s="4"/>
      <c r="AM7575" s="4"/>
      <c r="AN7575" s="4"/>
    </row>
    <row r="7576" spans="1:40" x14ac:dyDescent="0.2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4"/>
      <c r="AC7576" s="4"/>
      <c r="AD7576" s="4"/>
      <c r="AE7576" s="4"/>
      <c r="AF7576" s="4"/>
      <c r="AG7576" s="90"/>
      <c r="AH7576" s="4"/>
      <c r="AI7576" s="4"/>
      <c r="AJ7576" s="90"/>
      <c r="AK7576" s="4"/>
      <c r="AL7576" s="4"/>
      <c r="AM7576" s="4"/>
      <c r="AN7576" s="4"/>
    </row>
    <row r="7577" spans="1:40" x14ac:dyDescent="0.2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4"/>
      <c r="AC7577" s="4"/>
      <c r="AD7577" s="4"/>
      <c r="AE7577" s="4"/>
      <c r="AF7577" s="4"/>
      <c r="AG7577" s="90"/>
      <c r="AH7577" s="4"/>
      <c r="AI7577" s="4"/>
      <c r="AJ7577" s="90"/>
      <c r="AK7577" s="4"/>
      <c r="AL7577" s="4"/>
      <c r="AM7577" s="4"/>
      <c r="AN7577" s="4"/>
    </row>
    <row r="7578" spans="1:40" x14ac:dyDescent="0.2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4"/>
      <c r="AC7578" s="4"/>
      <c r="AD7578" s="4"/>
      <c r="AE7578" s="4"/>
      <c r="AF7578" s="4"/>
      <c r="AG7578" s="90"/>
      <c r="AH7578" s="4"/>
      <c r="AI7578" s="4"/>
      <c r="AJ7578" s="90"/>
      <c r="AK7578" s="4"/>
      <c r="AL7578" s="4"/>
      <c r="AM7578" s="4"/>
      <c r="AN7578" s="4"/>
    </row>
    <row r="7579" spans="1:40" x14ac:dyDescent="0.2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4"/>
      <c r="AC7579" s="4"/>
      <c r="AD7579" s="4"/>
      <c r="AE7579" s="4"/>
      <c r="AF7579" s="4"/>
      <c r="AG7579" s="90"/>
      <c r="AH7579" s="4"/>
      <c r="AI7579" s="4"/>
      <c r="AJ7579" s="90"/>
      <c r="AK7579" s="4"/>
      <c r="AL7579" s="4"/>
      <c r="AM7579" s="4"/>
      <c r="AN7579" s="4"/>
    </row>
    <row r="7580" spans="1:40" x14ac:dyDescent="0.2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4"/>
      <c r="AC7580" s="4"/>
      <c r="AD7580" s="4"/>
      <c r="AE7580" s="4"/>
      <c r="AF7580" s="4"/>
      <c r="AG7580" s="90"/>
      <c r="AH7580" s="4"/>
      <c r="AI7580" s="4"/>
      <c r="AJ7580" s="90"/>
      <c r="AK7580" s="4"/>
      <c r="AL7580" s="4"/>
      <c r="AM7580" s="4"/>
      <c r="AN7580" s="4"/>
    </row>
    <row r="7581" spans="1:40" x14ac:dyDescent="0.2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4"/>
      <c r="AC7581" s="4"/>
      <c r="AD7581" s="4"/>
      <c r="AE7581" s="4"/>
      <c r="AF7581" s="4"/>
      <c r="AG7581" s="90"/>
      <c r="AH7581" s="4"/>
      <c r="AI7581" s="4"/>
      <c r="AJ7581" s="90"/>
      <c r="AK7581" s="4"/>
      <c r="AL7581" s="4"/>
      <c r="AM7581" s="4"/>
      <c r="AN7581" s="4"/>
    </row>
    <row r="7582" spans="1:40" x14ac:dyDescent="0.2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4"/>
      <c r="AC7582" s="4"/>
      <c r="AD7582" s="4"/>
      <c r="AE7582" s="4"/>
      <c r="AF7582" s="4"/>
      <c r="AG7582" s="90"/>
      <c r="AH7582" s="4"/>
      <c r="AI7582" s="4"/>
      <c r="AJ7582" s="90"/>
      <c r="AK7582" s="4"/>
      <c r="AL7582" s="4"/>
      <c r="AM7582" s="4"/>
      <c r="AN7582" s="4"/>
    </row>
    <row r="7583" spans="1:40" x14ac:dyDescent="0.2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4"/>
      <c r="AC7583" s="4"/>
      <c r="AD7583" s="4"/>
      <c r="AE7583" s="4"/>
      <c r="AF7583" s="4"/>
      <c r="AG7583" s="90"/>
      <c r="AH7583" s="4"/>
      <c r="AI7583" s="4"/>
      <c r="AJ7583" s="90"/>
      <c r="AK7583" s="4"/>
      <c r="AL7583" s="4"/>
      <c r="AM7583" s="4"/>
      <c r="AN7583" s="4"/>
    </row>
    <row r="7584" spans="1:40" x14ac:dyDescent="0.2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4"/>
      <c r="AC7584" s="4"/>
      <c r="AD7584" s="4"/>
      <c r="AE7584" s="4"/>
      <c r="AF7584" s="4"/>
      <c r="AG7584" s="90"/>
      <c r="AH7584" s="4"/>
      <c r="AI7584" s="4"/>
      <c r="AJ7584" s="90"/>
      <c r="AK7584" s="4"/>
      <c r="AL7584" s="4"/>
      <c r="AM7584" s="4"/>
      <c r="AN7584" s="4"/>
    </row>
    <row r="7585" spans="1:40" x14ac:dyDescent="0.2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4"/>
      <c r="AC7585" s="4"/>
      <c r="AD7585" s="4"/>
      <c r="AE7585" s="4"/>
      <c r="AF7585" s="4"/>
      <c r="AG7585" s="90"/>
      <c r="AH7585" s="4"/>
      <c r="AI7585" s="4"/>
      <c r="AJ7585" s="90"/>
      <c r="AK7585" s="4"/>
      <c r="AL7585" s="4"/>
      <c r="AM7585" s="4"/>
      <c r="AN7585" s="4"/>
    </row>
    <row r="7586" spans="1:40" x14ac:dyDescent="0.2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4"/>
      <c r="AC7586" s="4"/>
      <c r="AD7586" s="4"/>
      <c r="AE7586" s="4"/>
      <c r="AF7586" s="4"/>
      <c r="AG7586" s="90"/>
      <c r="AH7586" s="4"/>
      <c r="AI7586" s="4"/>
      <c r="AJ7586" s="90"/>
      <c r="AK7586" s="4"/>
      <c r="AL7586" s="4"/>
      <c r="AM7586" s="4"/>
      <c r="AN7586" s="4"/>
    </row>
    <row r="7587" spans="1:40" x14ac:dyDescent="0.2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4"/>
      <c r="AC7587" s="4"/>
      <c r="AD7587" s="4"/>
      <c r="AE7587" s="4"/>
      <c r="AF7587" s="4"/>
      <c r="AG7587" s="90"/>
      <c r="AH7587" s="4"/>
      <c r="AI7587" s="4"/>
      <c r="AJ7587" s="90"/>
      <c r="AK7587" s="4"/>
      <c r="AL7587" s="4"/>
      <c r="AM7587" s="4"/>
      <c r="AN7587" s="4"/>
    </row>
    <row r="7588" spans="1:40" x14ac:dyDescent="0.2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4"/>
      <c r="AC7588" s="4"/>
      <c r="AD7588" s="4"/>
      <c r="AE7588" s="4"/>
      <c r="AF7588" s="4"/>
      <c r="AG7588" s="90"/>
      <c r="AH7588" s="4"/>
      <c r="AI7588" s="4"/>
      <c r="AJ7588" s="90"/>
      <c r="AK7588" s="4"/>
      <c r="AL7588" s="4"/>
      <c r="AM7588" s="4"/>
      <c r="AN7588" s="4"/>
    </row>
    <row r="7589" spans="1:40" x14ac:dyDescent="0.2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4"/>
      <c r="AC7589" s="4"/>
      <c r="AD7589" s="4"/>
      <c r="AE7589" s="4"/>
      <c r="AF7589" s="4"/>
      <c r="AG7589" s="90"/>
      <c r="AH7589" s="4"/>
      <c r="AI7589" s="4"/>
      <c r="AJ7589" s="90"/>
      <c r="AK7589" s="4"/>
      <c r="AL7589" s="4"/>
      <c r="AM7589" s="4"/>
      <c r="AN7589" s="4"/>
    </row>
    <row r="7590" spans="1:40" x14ac:dyDescent="0.2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4"/>
      <c r="AC7590" s="4"/>
      <c r="AD7590" s="4"/>
      <c r="AE7590" s="4"/>
      <c r="AF7590" s="4"/>
      <c r="AG7590" s="90"/>
      <c r="AH7590" s="4"/>
      <c r="AI7590" s="4"/>
      <c r="AJ7590" s="90"/>
      <c r="AK7590" s="4"/>
      <c r="AL7590" s="4"/>
      <c r="AM7590" s="4"/>
      <c r="AN7590" s="4"/>
    </row>
    <row r="7591" spans="1:40" x14ac:dyDescent="0.2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4"/>
      <c r="AC7591" s="4"/>
      <c r="AD7591" s="4"/>
      <c r="AE7591" s="4"/>
      <c r="AF7591" s="4"/>
      <c r="AG7591" s="90"/>
      <c r="AH7591" s="4"/>
      <c r="AI7591" s="4"/>
      <c r="AJ7591" s="90"/>
      <c r="AK7591" s="4"/>
      <c r="AL7591" s="4"/>
      <c r="AM7591" s="4"/>
      <c r="AN7591" s="4"/>
    </row>
    <row r="7592" spans="1:40" x14ac:dyDescent="0.2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4"/>
      <c r="AC7592" s="4"/>
      <c r="AD7592" s="4"/>
      <c r="AE7592" s="4"/>
      <c r="AF7592" s="4"/>
      <c r="AG7592" s="90"/>
      <c r="AH7592" s="4"/>
      <c r="AI7592" s="4"/>
      <c r="AJ7592" s="90"/>
      <c r="AK7592" s="4"/>
      <c r="AL7592" s="4"/>
      <c r="AM7592" s="4"/>
      <c r="AN7592" s="4"/>
    </row>
    <row r="7593" spans="1:40" x14ac:dyDescent="0.2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4"/>
      <c r="AC7593" s="4"/>
      <c r="AD7593" s="4"/>
      <c r="AE7593" s="4"/>
      <c r="AF7593" s="4"/>
      <c r="AG7593" s="90"/>
      <c r="AH7593" s="4"/>
      <c r="AI7593" s="4"/>
      <c r="AJ7593" s="90"/>
      <c r="AK7593" s="4"/>
      <c r="AL7593" s="4"/>
      <c r="AM7593" s="4"/>
      <c r="AN7593" s="4"/>
    </row>
    <row r="7594" spans="1:40" x14ac:dyDescent="0.2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4"/>
      <c r="AC7594" s="4"/>
      <c r="AD7594" s="4"/>
      <c r="AE7594" s="4"/>
      <c r="AF7594" s="4"/>
      <c r="AG7594" s="90"/>
      <c r="AH7594" s="4"/>
      <c r="AI7594" s="4"/>
      <c r="AJ7594" s="90"/>
      <c r="AK7594" s="4"/>
      <c r="AL7594" s="4"/>
      <c r="AM7594" s="4"/>
      <c r="AN7594" s="4"/>
    </row>
    <row r="7595" spans="1:40" x14ac:dyDescent="0.2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4"/>
      <c r="AC7595" s="4"/>
      <c r="AD7595" s="4"/>
      <c r="AE7595" s="4"/>
      <c r="AF7595" s="4"/>
      <c r="AG7595" s="90"/>
      <c r="AH7595" s="4"/>
      <c r="AI7595" s="4"/>
      <c r="AJ7595" s="90"/>
      <c r="AK7595" s="4"/>
      <c r="AL7595" s="4"/>
      <c r="AM7595" s="4"/>
      <c r="AN7595" s="4"/>
    </row>
    <row r="7596" spans="1:40" x14ac:dyDescent="0.2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4"/>
      <c r="AC7596" s="4"/>
      <c r="AD7596" s="4"/>
      <c r="AE7596" s="4"/>
      <c r="AF7596" s="4"/>
      <c r="AG7596" s="90"/>
      <c r="AH7596" s="4"/>
      <c r="AI7596" s="4"/>
      <c r="AJ7596" s="90"/>
      <c r="AK7596" s="4"/>
      <c r="AL7596" s="4"/>
      <c r="AM7596" s="4"/>
      <c r="AN7596" s="4"/>
    </row>
    <row r="7597" spans="1:40" x14ac:dyDescent="0.2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4"/>
      <c r="AC7597" s="4"/>
      <c r="AD7597" s="4"/>
      <c r="AE7597" s="4"/>
      <c r="AF7597" s="4"/>
      <c r="AG7597" s="90"/>
      <c r="AH7597" s="4"/>
      <c r="AI7597" s="4"/>
      <c r="AJ7597" s="90"/>
      <c r="AK7597" s="4"/>
      <c r="AL7597" s="4"/>
      <c r="AM7597" s="4"/>
      <c r="AN7597" s="4"/>
    </row>
    <row r="7598" spans="1:40" x14ac:dyDescent="0.2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4"/>
      <c r="AC7598" s="4"/>
      <c r="AD7598" s="4"/>
      <c r="AE7598" s="4"/>
      <c r="AF7598" s="4"/>
      <c r="AG7598" s="90"/>
      <c r="AH7598" s="4"/>
      <c r="AI7598" s="4"/>
      <c r="AJ7598" s="90"/>
      <c r="AK7598" s="4"/>
      <c r="AL7598" s="4"/>
      <c r="AM7598" s="4"/>
      <c r="AN7598" s="4"/>
    </row>
    <row r="7599" spans="1:40" x14ac:dyDescent="0.2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4"/>
      <c r="AC7599" s="4"/>
      <c r="AD7599" s="4"/>
      <c r="AE7599" s="4"/>
      <c r="AF7599" s="4"/>
      <c r="AG7599" s="90"/>
      <c r="AH7599" s="4"/>
      <c r="AI7599" s="4"/>
      <c r="AJ7599" s="90"/>
      <c r="AK7599" s="4"/>
      <c r="AL7599" s="4"/>
      <c r="AM7599" s="4"/>
      <c r="AN7599" s="4"/>
    </row>
    <row r="7600" spans="1:40" x14ac:dyDescent="0.2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4"/>
      <c r="AC7600" s="4"/>
      <c r="AD7600" s="4"/>
      <c r="AE7600" s="4"/>
      <c r="AF7600" s="4"/>
      <c r="AG7600" s="90"/>
      <c r="AH7600" s="4"/>
      <c r="AI7600" s="4"/>
      <c r="AJ7600" s="90"/>
      <c r="AK7600" s="4"/>
      <c r="AL7600" s="4"/>
      <c r="AM7600" s="4"/>
      <c r="AN7600" s="4"/>
    </row>
    <row r="7601" spans="1:40" x14ac:dyDescent="0.2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4"/>
      <c r="AC7601" s="4"/>
      <c r="AD7601" s="4"/>
      <c r="AE7601" s="4"/>
      <c r="AF7601" s="4"/>
      <c r="AG7601" s="90"/>
      <c r="AH7601" s="4"/>
      <c r="AI7601" s="4"/>
      <c r="AJ7601" s="90"/>
      <c r="AK7601" s="4"/>
      <c r="AL7601" s="4"/>
      <c r="AM7601" s="4"/>
      <c r="AN7601" s="4"/>
    </row>
    <row r="7602" spans="1:40" x14ac:dyDescent="0.2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4"/>
      <c r="AC7602" s="4"/>
      <c r="AD7602" s="4"/>
      <c r="AE7602" s="4"/>
      <c r="AF7602" s="4"/>
      <c r="AG7602" s="90"/>
      <c r="AH7602" s="4"/>
      <c r="AI7602" s="4"/>
      <c r="AJ7602" s="90"/>
      <c r="AK7602" s="4"/>
      <c r="AL7602" s="4"/>
      <c r="AM7602" s="4"/>
      <c r="AN7602" s="4"/>
    </row>
    <row r="7603" spans="1:40" x14ac:dyDescent="0.2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4"/>
      <c r="AC7603" s="4"/>
      <c r="AD7603" s="4"/>
      <c r="AE7603" s="4"/>
      <c r="AF7603" s="4"/>
      <c r="AG7603" s="90"/>
      <c r="AH7603" s="4"/>
      <c r="AI7603" s="4"/>
      <c r="AJ7603" s="90"/>
      <c r="AK7603" s="4"/>
      <c r="AL7603" s="4"/>
      <c r="AM7603" s="4"/>
      <c r="AN7603" s="4"/>
    </row>
    <row r="7604" spans="1:40" x14ac:dyDescent="0.2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4"/>
      <c r="AC7604" s="4"/>
      <c r="AD7604" s="4"/>
      <c r="AE7604" s="4"/>
      <c r="AF7604" s="4"/>
      <c r="AG7604" s="90"/>
      <c r="AH7604" s="4"/>
      <c r="AI7604" s="4"/>
      <c r="AJ7604" s="90"/>
      <c r="AK7604" s="4"/>
      <c r="AL7604" s="4"/>
      <c r="AM7604" s="4"/>
      <c r="AN7604" s="4"/>
    </row>
    <row r="7605" spans="1:40" x14ac:dyDescent="0.2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4"/>
      <c r="AC7605" s="4"/>
      <c r="AD7605" s="4"/>
      <c r="AE7605" s="4"/>
      <c r="AF7605" s="4"/>
      <c r="AG7605" s="90"/>
      <c r="AH7605" s="4"/>
      <c r="AI7605" s="4"/>
      <c r="AJ7605" s="90"/>
      <c r="AK7605" s="4"/>
      <c r="AL7605" s="4"/>
      <c r="AM7605" s="4"/>
      <c r="AN7605" s="4"/>
    </row>
    <row r="7606" spans="1:40" x14ac:dyDescent="0.2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4"/>
      <c r="AC7606" s="4"/>
      <c r="AD7606" s="4"/>
      <c r="AE7606" s="4"/>
      <c r="AF7606" s="4"/>
      <c r="AG7606" s="90"/>
      <c r="AH7606" s="4"/>
      <c r="AI7606" s="4"/>
      <c r="AJ7606" s="90"/>
      <c r="AK7606" s="4"/>
      <c r="AL7606" s="4"/>
      <c r="AM7606" s="4"/>
      <c r="AN7606" s="4"/>
    </row>
    <row r="7607" spans="1:40" x14ac:dyDescent="0.2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4"/>
      <c r="AC7607" s="4"/>
      <c r="AD7607" s="4"/>
      <c r="AE7607" s="4"/>
      <c r="AF7607" s="4"/>
      <c r="AG7607" s="90"/>
      <c r="AH7607" s="4"/>
      <c r="AI7607" s="4"/>
      <c r="AJ7607" s="90"/>
      <c r="AK7607" s="4"/>
      <c r="AL7607" s="4"/>
      <c r="AM7607" s="4"/>
      <c r="AN7607" s="4"/>
    </row>
    <row r="7608" spans="1:40" x14ac:dyDescent="0.2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4"/>
      <c r="AC7608" s="4"/>
      <c r="AD7608" s="4"/>
      <c r="AE7608" s="4"/>
      <c r="AF7608" s="4"/>
      <c r="AG7608" s="90"/>
      <c r="AH7608" s="4"/>
      <c r="AI7608" s="4"/>
      <c r="AJ7608" s="90"/>
      <c r="AK7608" s="4"/>
      <c r="AL7608" s="4"/>
      <c r="AM7608" s="4"/>
      <c r="AN7608" s="4"/>
    </row>
    <row r="7609" spans="1:40" x14ac:dyDescent="0.2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4"/>
      <c r="AC7609" s="4"/>
      <c r="AD7609" s="4"/>
      <c r="AE7609" s="4"/>
      <c r="AF7609" s="4"/>
      <c r="AG7609" s="90"/>
      <c r="AH7609" s="4"/>
      <c r="AI7609" s="4"/>
      <c r="AJ7609" s="90"/>
      <c r="AK7609" s="4"/>
      <c r="AL7609" s="4"/>
      <c r="AM7609" s="4"/>
      <c r="AN7609" s="4"/>
    </row>
    <row r="7610" spans="1:40" x14ac:dyDescent="0.2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4"/>
      <c r="AC7610" s="4"/>
      <c r="AD7610" s="4"/>
      <c r="AE7610" s="4"/>
      <c r="AF7610" s="4"/>
      <c r="AG7610" s="90"/>
      <c r="AH7610" s="4"/>
      <c r="AI7610" s="4"/>
      <c r="AJ7610" s="90"/>
      <c r="AK7610" s="4"/>
      <c r="AL7610" s="4"/>
      <c r="AM7610" s="4"/>
      <c r="AN7610" s="4"/>
    </row>
    <row r="7611" spans="1:40" x14ac:dyDescent="0.2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4"/>
      <c r="AC7611" s="4"/>
      <c r="AD7611" s="4"/>
      <c r="AE7611" s="4"/>
      <c r="AF7611" s="4"/>
      <c r="AG7611" s="90"/>
      <c r="AH7611" s="4"/>
      <c r="AI7611" s="4"/>
      <c r="AJ7611" s="90"/>
      <c r="AK7611" s="4"/>
      <c r="AL7611" s="4"/>
      <c r="AM7611" s="4"/>
      <c r="AN7611" s="4"/>
    </row>
    <row r="7612" spans="1:40" x14ac:dyDescent="0.2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4"/>
      <c r="AC7612" s="4"/>
      <c r="AD7612" s="4"/>
      <c r="AE7612" s="4"/>
      <c r="AF7612" s="4"/>
      <c r="AG7612" s="90"/>
      <c r="AH7612" s="4"/>
      <c r="AI7612" s="4"/>
      <c r="AJ7612" s="90"/>
      <c r="AK7612" s="4"/>
      <c r="AL7612" s="4"/>
      <c r="AM7612" s="4"/>
      <c r="AN7612" s="4"/>
    </row>
    <row r="7613" spans="1:40" x14ac:dyDescent="0.2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4"/>
      <c r="AC7613" s="4"/>
      <c r="AD7613" s="4"/>
      <c r="AE7613" s="4"/>
      <c r="AF7613" s="4"/>
      <c r="AG7613" s="90"/>
      <c r="AH7613" s="4"/>
      <c r="AI7613" s="4"/>
      <c r="AJ7613" s="90"/>
      <c r="AK7613" s="4"/>
      <c r="AL7613" s="4"/>
      <c r="AM7613" s="4"/>
      <c r="AN7613" s="4"/>
    </row>
    <row r="7614" spans="1:40" x14ac:dyDescent="0.2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4"/>
      <c r="AC7614" s="4"/>
      <c r="AD7614" s="4"/>
      <c r="AE7614" s="4"/>
      <c r="AF7614" s="4"/>
      <c r="AG7614" s="90"/>
      <c r="AH7614" s="4"/>
      <c r="AI7614" s="4"/>
      <c r="AJ7614" s="90"/>
      <c r="AK7614" s="4"/>
      <c r="AL7614" s="4"/>
      <c r="AM7614" s="4"/>
      <c r="AN7614" s="4"/>
    </row>
    <row r="7615" spans="1:40" x14ac:dyDescent="0.2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4"/>
      <c r="AC7615" s="4"/>
      <c r="AD7615" s="4"/>
      <c r="AE7615" s="4"/>
      <c r="AF7615" s="4"/>
      <c r="AG7615" s="90"/>
      <c r="AH7615" s="4"/>
      <c r="AI7615" s="4"/>
      <c r="AJ7615" s="90"/>
      <c r="AK7615" s="4"/>
      <c r="AL7615" s="4"/>
      <c r="AM7615" s="4"/>
      <c r="AN7615" s="4"/>
    </row>
    <row r="7616" spans="1:40" x14ac:dyDescent="0.2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4"/>
      <c r="AC7616" s="4"/>
      <c r="AD7616" s="4"/>
      <c r="AE7616" s="4"/>
      <c r="AF7616" s="4"/>
      <c r="AG7616" s="90"/>
      <c r="AH7616" s="4"/>
      <c r="AI7616" s="4"/>
      <c r="AJ7616" s="90"/>
      <c r="AK7616" s="4"/>
      <c r="AL7616" s="4"/>
      <c r="AM7616" s="4"/>
      <c r="AN7616" s="4"/>
    </row>
    <row r="7617" spans="1:40" x14ac:dyDescent="0.2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4"/>
      <c r="AC7617" s="4"/>
      <c r="AD7617" s="4"/>
      <c r="AE7617" s="4"/>
      <c r="AF7617" s="4"/>
      <c r="AG7617" s="90"/>
      <c r="AH7617" s="4"/>
      <c r="AI7617" s="4"/>
      <c r="AJ7617" s="90"/>
      <c r="AK7617" s="4"/>
      <c r="AL7617" s="4"/>
      <c r="AM7617" s="4"/>
      <c r="AN7617" s="4"/>
    </row>
    <row r="7618" spans="1:40" x14ac:dyDescent="0.2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4"/>
      <c r="AC7618" s="4"/>
      <c r="AD7618" s="4"/>
      <c r="AE7618" s="4"/>
      <c r="AF7618" s="4"/>
      <c r="AG7618" s="90"/>
      <c r="AH7618" s="4"/>
      <c r="AI7618" s="4"/>
      <c r="AJ7618" s="90"/>
      <c r="AK7618" s="4"/>
      <c r="AL7618" s="4"/>
      <c r="AM7618" s="4"/>
      <c r="AN7618" s="4"/>
    </row>
    <row r="7619" spans="1:40" x14ac:dyDescent="0.2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4"/>
      <c r="AC7619" s="4"/>
      <c r="AD7619" s="4"/>
      <c r="AE7619" s="4"/>
      <c r="AF7619" s="4"/>
      <c r="AG7619" s="90"/>
      <c r="AH7619" s="4"/>
      <c r="AI7619" s="4"/>
      <c r="AJ7619" s="90"/>
      <c r="AK7619" s="4"/>
      <c r="AL7619" s="4"/>
      <c r="AM7619" s="4"/>
      <c r="AN7619" s="4"/>
    </row>
    <row r="7620" spans="1:40" x14ac:dyDescent="0.2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4"/>
      <c r="AC7620" s="4"/>
      <c r="AD7620" s="4"/>
      <c r="AE7620" s="4"/>
      <c r="AF7620" s="4"/>
      <c r="AG7620" s="90"/>
      <c r="AH7620" s="4"/>
      <c r="AI7620" s="4"/>
      <c r="AJ7620" s="90"/>
      <c r="AK7620" s="4"/>
      <c r="AL7620" s="4"/>
      <c r="AM7620" s="4"/>
      <c r="AN7620" s="4"/>
    </row>
    <row r="7621" spans="1:40" x14ac:dyDescent="0.2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4"/>
      <c r="AC7621" s="4"/>
      <c r="AD7621" s="4"/>
      <c r="AE7621" s="4"/>
      <c r="AF7621" s="4"/>
      <c r="AG7621" s="90"/>
      <c r="AH7621" s="4"/>
      <c r="AI7621" s="4"/>
      <c r="AJ7621" s="90"/>
      <c r="AK7621" s="4"/>
      <c r="AL7621" s="4"/>
      <c r="AM7621" s="4"/>
      <c r="AN7621" s="4"/>
    </row>
    <row r="7622" spans="1:40" x14ac:dyDescent="0.2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4"/>
      <c r="AC7622" s="4"/>
      <c r="AD7622" s="4"/>
      <c r="AE7622" s="4"/>
      <c r="AF7622" s="4"/>
      <c r="AG7622" s="90"/>
      <c r="AH7622" s="4"/>
      <c r="AI7622" s="4"/>
      <c r="AJ7622" s="90"/>
      <c r="AK7622" s="4"/>
      <c r="AL7622" s="4"/>
      <c r="AM7622" s="4"/>
      <c r="AN7622" s="4"/>
    </row>
    <row r="7623" spans="1:40" x14ac:dyDescent="0.2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4"/>
      <c r="AC7623" s="4"/>
      <c r="AD7623" s="4"/>
      <c r="AE7623" s="4"/>
      <c r="AF7623" s="4"/>
      <c r="AG7623" s="90"/>
      <c r="AH7623" s="4"/>
      <c r="AI7623" s="4"/>
      <c r="AJ7623" s="90"/>
      <c r="AK7623" s="4"/>
      <c r="AL7623" s="4"/>
      <c r="AM7623" s="4"/>
      <c r="AN7623" s="4"/>
    </row>
    <row r="7624" spans="1:40" x14ac:dyDescent="0.2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4"/>
      <c r="AC7624" s="4"/>
      <c r="AD7624" s="4"/>
      <c r="AE7624" s="4"/>
      <c r="AF7624" s="4"/>
      <c r="AG7624" s="90"/>
      <c r="AH7624" s="4"/>
      <c r="AI7624" s="4"/>
      <c r="AJ7624" s="90"/>
      <c r="AK7624" s="4"/>
      <c r="AL7624" s="4"/>
      <c r="AM7624" s="4"/>
      <c r="AN7624" s="4"/>
    </row>
    <row r="7625" spans="1:40" x14ac:dyDescent="0.2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4"/>
      <c r="AC7625" s="4"/>
      <c r="AD7625" s="4"/>
      <c r="AE7625" s="4"/>
      <c r="AF7625" s="4"/>
      <c r="AG7625" s="90"/>
      <c r="AH7625" s="4"/>
      <c r="AI7625" s="4"/>
      <c r="AJ7625" s="90"/>
      <c r="AK7625" s="4"/>
      <c r="AL7625" s="4"/>
      <c r="AM7625" s="4"/>
      <c r="AN7625" s="4"/>
    </row>
    <row r="7626" spans="1:40" x14ac:dyDescent="0.2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4"/>
      <c r="AC7626" s="4"/>
      <c r="AD7626" s="4"/>
      <c r="AE7626" s="4"/>
      <c r="AF7626" s="4"/>
      <c r="AG7626" s="90"/>
      <c r="AH7626" s="4"/>
      <c r="AI7626" s="4"/>
      <c r="AJ7626" s="90"/>
      <c r="AK7626" s="4"/>
      <c r="AL7626" s="4"/>
      <c r="AM7626" s="4"/>
      <c r="AN7626" s="4"/>
    </row>
    <row r="7627" spans="1:40" x14ac:dyDescent="0.2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4"/>
      <c r="AC7627" s="4"/>
      <c r="AD7627" s="4"/>
      <c r="AE7627" s="4"/>
      <c r="AF7627" s="4"/>
      <c r="AG7627" s="90"/>
      <c r="AH7627" s="4"/>
      <c r="AI7627" s="4"/>
      <c r="AJ7627" s="90"/>
      <c r="AK7627" s="4"/>
      <c r="AL7627" s="4"/>
      <c r="AM7627" s="4"/>
      <c r="AN7627" s="4"/>
    </row>
    <row r="7628" spans="1:40" x14ac:dyDescent="0.2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4"/>
      <c r="AC7628" s="4"/>
      <c r="AD7628" s="4"/>
      <c r="AE7628" s="4"/>
      <c r="AF7628" s="4"/>
      <c r="AG7628" s="90"/>
      <c r="AH7628" s="4"/>
      <c r="AI7628" s="4"/>
      <c r="AJ7628" s="90"/>
      <c r="AK7628" s="4"/>
      <c r="AL7628" s="4"/>
      <c r="AM7628" s="4"/>
      <c r="AN7628" s="4"/>
    </row>
    <row r="7629" spans="1:40" x14ac:dyDescent="0.2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4"/>
      <c r="AC7629" s="4"/>
      <c r="AD7629" s="4"/>
      <c r="AE7629" s="4"/>
      <c r="AF7629" s="4"/>
      <c r="AG7629" s="90"/>
      <c r="AH7629" s="4"/>
      <c r="AI7629" s="4"/>
      <c r="AJ7629" s="90"/>
      <c r="AK7629" s="4"/>
      <c r="AL7629" s="4"/>
      <c r="AM7629" s="4"/>
      <c r="AN7629" s="4"/>
    </row>
    <row r="7630" spans="1:40" x14ac:dyDescent="0.2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4"/>
      <c r="AC7630" s="4"/>
      <c r="AD7630" s="4"/>
      <c r="AE7630" s="4"/>
      <c r="AF7630" s="4"/>
      <c r="AG7630" s="90"/>
      <c r="AH7630" s="4"/>
      <c r="AI7630" s="4"/>
      <c r="AJ7630" s="90"/>
      <c r="AK7630" s="4"/>
      <c r="AL7630" s="4"/>
      <c r="AM7630" s="4"/>
      <c r="AN7630" s="4"/>
    </row>
    <row r="7631" spans="1:40" x14ac:dyDescent="0.2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4"/>
      <c r="AC7631" s="4"/>
      <c r="AD7631" s="4"/>
      <c r="AE7631" s="4"/>
      <c r="AF7631" s="4"/>
      <c r="AG7631" s="90"/>
      <c r="AH7631" s="4"/>
      <c r="AI7631" s="4"/>
      <c r="AJ7631" s="90"/>
      <c r="AK7631" s="4"/>
      <c r="AL7631" s="4"/>
      <c r="AM7631" s="4"/>
      <c r="AN7631" s="4"/>
    </row>
    <row r="7632" spans="1:40" x14ac:dyDescent="0.2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4"/>
      <c r="AC7632" s="4"/>
      <c r="AD7632" s="4"/>
      <c r="AE7632" s="4"/>
      <c r="AF7632" s="4"/>
      <c r="AG7632" s="90"/>
      <c r="AH7632" s="4"/>
      <c r="AI7632" s="4"/>
      <c r="AJ7632" s="90"/>
      <c r="AK7632" s="4"/>
      <c r="AL7632" s="4"/>
      <c r="AM7632" s="4"/>
      <c r="AN7632" s="4"/>
    </row>
    <row r="7633" spans="1:40" x14ac:dyDescent="0.2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4"/>
      <c r="AC7633" s="4"/>
      <c r="AD7633" s="4"/>
      <c r="AE7633" s="4"/>
      <c r="AF7633" s="4"/>
      <c r="AG7633" s="90"/>
      <c r="AH7633" s="4"/>
      <c r="AI7633" s="4"/>
      <c r="AJ7633" s="90"/>
      <c r="AK7633" s="4"/>
      <c r="AL7633" s="4"/>
      <c r="AM7633" s="4"/>
      <c r="AN7633" s="4"/>
    </row>
    <row r="7634" spans="1:40" x14ac:dyDescent="0.2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4"/>
      <c r="AC7634" s="4"/>
      <c r="AD7634" s="4"/>
      <c r="AE7634" s="4"/>
      <c r="AF7634" s="4"/>
      <c r="AG7634" s="90"/>
      <c r="AH7634" s="4"/>
      <c r="AI7634" s="4"/>
      <c r="AJ7634" s="90"/>
      <c r="AK7634" s="4"/>
      <c r="AL7634" s="4"/>
      <c r="AM7634" s="4"/>
      <c r="AN7634" s="4"/>
    </row>
    <row r="7635" spans="1:40" x14ac:dyDescent="0.2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4"/>
      <c r="AC7635" s="4"/>
      <c r="AD7635" s="4"/>
      <c r="AE7635" s="4"/>
      <c r="AF7635" s="4"/>
      <c r="AG7635" s="90"/>
      <c r="AH7635" s="4"/>
      <c r="AI7635" s="4"/>
      <c r="AJ7635" s="90"/>
      <c r="AK7635" s="4"/>
      <c r="AL7635" s="4"/>
      <c r="AM7635" s="4"/>
      <c r="AN7635" s="4"/>
    </row>
    <row r="7636" spans="1:40" x14ac:dyDescent="0.2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4"/>
      <c r="AC7636" s="4"/>
      <c r="AD7636" s="4"/>
      <c r="AE7636" s="4"/>
      <c r="AF7636" s="4"/>
      <c r="AG7636" s="90"/>
      <c r="AH7636" s="4"/>
      <c r="AI7636" s="4"/>
      <c r="AJ7636" s="90"/>
      <c r="AK7636" s="4"/>
      <c r="AL7636" s="4"/>
      <c r="AM7636" s="4"/>
      <c r="AN7636" s="4"/>
    </row>
    <row r="7637" spans="1:40" x14ac:dyDescent="0.2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4"/>
      <c r="AC7637" s="4"/>
      <c r="AD7637" s="4"/>
      <c r="AE7637" s="4"/>
      <c r="AF7637" s="4"/>
      <c r="AG7637" s="90"/>
      <c r="AH7637" s="4"/>
      <c r="AI7637" s="4"/>
      <c r="AJ7637" s="90"/>
      <c r="AK7637" s="4"/>
      <c r="AL7637" s="4"/>
      <c r="AM7637" s="4"/>
      <c r="AN7637" s="4"/>
    </row>
    <row r="7638" spans="1:40" x14ac:dyDescent="0.2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4"/>
      <c r="AC7638" s="4"/>
      <c r="AD7638" s="4"/>
      <c r="AE7638" s="4"/>
      <c r="AF7638" s="4"/>
      <c r="AG7638" s="90"/>
      <c r="AH7638" s="4"/>
      <c r="AI7638" s="4"/>
      <c r="AJ7638" s="90"/>
      <c r="AK7638" s="4"/>
      <c r="AL7638" s="4"/>
      <c r="AM7638" s="4"/>
      <c r="AN7638" s="4"/>
    </row>
    <row r="7639" spans="1:40" x14ac:dyDescent="0.2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4"/>
      <c r="AC7639" s="4"/>
      <c r="AD7639" s="4"/>
      <c r="AE7639" s="4"/>
      <c r="AF7639" s="4"/>
      <c r="AG7639" s="90"/>
      <c r="AH7639" s="4"/>
      <c r="AI7639" s="4"/>
      <c r="AJ7639" s="90"/>
      <c r="AK7639" s="4"/>
      <c r="AL7639" s="4"/>
      <c r="AM7639" s="4"/>
      <c r="AN7639" s="4"/>
    </row>
    <row r="7640" spans="1:40" x14ac:dyDescent="0.2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4"/>
      <c r="AC7640" s="4"/>
      <c r="AD7640" s="4"/>
      <c r="AE7640" s="4"/>
      <c r="AF7640" s="4"/>
      <c r="AG7640" s="90"/>
      <c r="AH7640" s="4"/>
      <c r="AI7640" s="4"/>
      <c r="AJ7640" s="90"/>
      <c r="AK7640" s="4"/>
      <c r="AL7640" s="4"/>
      <c r="AM7640" s="4"/>
      <c r="AN7640" s="4"/>
    </row>
    <row r="7641" spans="1:40" x14ac:dyDescent="0.2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4"/>
      <c r="AC7641" s="4"/>
      <c r="AD7641" s="4"/>
      <c r="AE7641" s="4"/>
      <c r="AF7641" s="4"/>
      <c r="AG7641" s="90"/>
      <c r="AH7641" s="4"/>
      <c r="AI7641" s="4"/>
      <c r="AJ7641" s="90"/>
      <c r="AK7641" s="4"/>
      <c r="AL7641" s="4"/>
      <c r="AM7641" s="4"/>
      <c r="AN7641" s="4"/>
    </row>
    <row r="7642" spans="1:40" x14ac:dyDescent="0.2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4"/>
      <c r="AC7642" s="4"/>
      <c r="AD7642" s="4"/>
      <c r="AE7642" s="4"/>
      <c r="AF7642" s="4"/>
      <c r="AG7642" s="90"/>
      <c r="AH7642" s="4"/>
      <c r="AI7642" s="4"/>
      <c r="AJ7642" s="90"/>
      <c r="AK7642" s="4"/>
      <c r="AL7642" s="4"/>
      <c r="AM7642" s="4"/>
      <c r="AN7642" s="4"/>
    </row>
    <row r="7643" spans="1:40" x14ac:dyDescent="0.2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4"/>
      <c r="AC7643" s="4"/>
      <c r="AD7643" s="4"/>
      <c r="AE7643" s="4"/>
      <c r="AF7643" s="4"/>
      <c r="AG7643" s="90"/>
      <c r="AH7643" s="4"/>
      <c r="AI7643" s="4"/>
      <c r="AJ7643" s="90"/>
      <c r="AK7643" s="4"/>
      <c r="AL7643" s="4"/>
      <c r="AM7643" s="4"/>
      <c r="AN7643" s="4"/>
    </row>
    <row r="7644" spans="1:40" x14ac:dyDescent="0.2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4"/>
      <c r="AC7644" s="4"/>
      <c r="AD7644" s="4"/>
      <c r="AE7644" s="4"/>
      <c r="AF7644" s="4"/>
      <c r="AG7644" s="90"/>
      <c r="AH7644" s="4"/>
      <c r="AI7644" s="4"/>
      <c r="AJ7644" s="90"/>
      <c r="AK7644" s="4"/>
      <c r="AL7644" s="4"/>
      <c r="AM7644" s="4"/>
      <c r="AN7644" s="4"/>
    </row>
    <row r="7645" spans="1:40" x14ac:dyDescent="0.2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4"/>
      <c r="AC7645" s="4"/>
      <c r="AD7645" s="4"/>
      <c r="AE7645" s="4"/>
      <c r="AF7645" s="4"/>
      <c r="AG7645" s="90"/>
      <c r="AH7645" s="4"/>
      <c r="AI7645" s="4"/>
      <c r="AJ7645" s="90"/>
      <c r="AK7645" s="4"/>
      <c r="AL7645" s="4"/>
      <c r="AM7645" s="4"/>
      <c r="AN7645" s="4"/>
    </row>
    <row r="7646" spans="1:40" x14ac:dyDescent="0.2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4"/>
      <c r="AC7646" s="4"/>
      <c r="AD7646" s="4"/>
      <c r="AE7646" s="4"/>
      <c r="AF7646" s="4"/>
      <c r="AG7646" s="90"/>
      <c r="AH7646" s="4"/>
      <c r="AI7646" s="4"/>
      <c r="AJ7646" s="90"/>
      <c r="AK7646" s="4"/>
      <c r="AL7646" s="4"/>
      <c r="AM7646" s="4"/>
      <c r="AN7646" s="4"/>
    </row>
    <row r="7647" spans="1:40" x14ac:dyDescent="0.2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4"/>
      <c r="AC7647" s="4"/>
      <c r="AD7647" s="4"/>
      <c r="AE7647" s="4"/>
      <c r="AF7647" s="4"/>
      <c r="AG7647" s="90"/>
      <c r="AH7647" s="4"/>
      <c r="AI7647" s="4"/>
      <c r="AJ7647" s="90"/>
      <c r="AK7647" s="4"/>
      <c r="AL7647" s="4"/>
      <c r="AM7647" s="4"/>
      <c r="AN7647" s="4"/>
    </row>
    <row r="7648" spans="1:40" x14ac:dyDescent="0.2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4"/>
      <c r="AC7648" s="4"/>
      <c r="AD7648" s="4"/>
      <c r="AE7648" s="4"/>
      <c r="AF7648" s="4"/>
      <c r="AG7648" s="90"/>
      <c r="AH7648" s="4"/>
      <c r="AI7648" s="4"/>
      <c r="AJ7648" s="90"/>
      <c r="AK7648" s="4"/>
      <c r="AL7648" s="4"/>
      <c r="AM7648" s="4"/>
      <c r="AN7648" s="4"/>
    </row>
    <row r="7649" spans="1:40" x14ac:dyDescent="0.2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4"/>
      <c r="AC7649" s="4"/>
      <c r="AD7649" s="4"/>
      <c r="AE7649" s="4"/>
      <c r="AF7649" s="4"/>
      <c r="AG7649" s="90"/>
      <c r="AH7649" s="4"/>
      <c r="AI7649" s="4"/>
      <c r="AJ7649" s="90"/>
      <c r="AK7649" s="4"/>
      <c r="AL7649" s="4"/>
      <c r="AM7649" s="4"/>
      <c r="AN7649" s="4"/>
    </row>
    <row r="7650" spans="1:40" x14ac:dyDescent="0.2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4"/>
      <c r="AC7650" s="4"/>
      <c r="AD7650" s="4"/>
      <c r="AE7650" s="4"/>
      <c r="AF7650" s="4"/>
      <c r="AG7650" s="90"/>
      <c r="AH7650" s="4"/>
      <c r="AI7650" s="4"/>
      <c r="AJ7650" s="90"/>
      <c r="AK7650" s="4"/>
      <c r="AL7650" s="4"/>
      <c r="AM7650" s="4"/>
      <c r="AN7650" s="4"/>
    </row>
    <row r="7651" spans="1:40" x14ac:dyDescent="0.2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4"/>
      <c r="AC7651" s="4"/>
      <c r="AD7651" s="4"/>
      <c r="AE7651" s="4"/>
      <c r="AF7651" s="4"/>
      <c r="AG7651" s="90"/>
      <c r="AH7651" s="4"/>
      <c r="AI7651" s="4"/>
      <c r="AJ7651" s="90"/>
      <c r="AK7651" s="4"/>
      <c r="AL7651" s="4"/>
      <c r="AM7651" s="4"/>
      <c r="AN7651" s="4"/>
    </row>
    <row r="7652" spans="1:40" x14ac:dyDescent="0.2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4"/>
      <c r="AC7652" s="4"/>
      <c r="AD7652" s="4"/>
      <c r="AE7652" s="4"/>
      <c r="AF7652" s="4"/>
      <c r="AG7652" s="90"/>
      <c r="AH7652" s="4"/>
      <c r="AI7652" s="4"/>
      <c r="AJ7652" s="90"/>
      <c r="AK7652" s="4"/>
      <c r="AL7652" s="4"/>
      <c r="AM7652" s="4"/>
      <c r="AN7652" s="4"/>
    </row>
    <row r="7653" spans="1:40" x14ac:dyDescent="0.2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4"/>
      <c r="AC7653" s="4"/>
      <c r="AD7653" s="4"/>
      <c r="AE7653" s="4"/>
      <c r="AF7653" s="4"/>
      <c r="AG7653" s="90"/>
      <c r="AH7653" s="4"/>
      <c r="AI7653" s="4"/>
      <c r="AJ7653" s="90"/>
      <c r="AK7653" s="4"/>
      <c r="AL7653" s="4"/>
      <c r="AM7653" s="4"/>
      <c r="AN7653" s="4"/>
    </row>
    <row r="7654" spans="1:40" x14ac:dyDescent="0.2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4"/>
      <c r="AC7654" s="4"/>
      <c r="AD7654" s="4"/>
      <c r="AE7654" s="4"/>
      <c r="AF7654" s="4"/>
      <c r="AG7654" s="90"/>
      <c r="AH7654" s="4"/>
      <c r="AI7654" s="4"/>
      <c r="AJ7654" s="90"/>
      <c r="AK7654" s="4"/>
      <c r="AL7654" s="4"/>
      <c r="AM7654" s="4"/>
      <c r="AN7654" s="4"/>
    </row>
    <row r="7655" spans="1:40" x14ac:dyDescent="0.2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4"/>
      <c r="AC7655" s="4"/>
      <c r="AD7655" s="4"/>
      <c r="AE7655" s="4"/>
      <c r="AF7655" s="4"/>
      <c r="AG7655" s="90"/>
      <c r="AH7655" s="4"/>
      <c r="AI7655" s="4"/>
      <c r="AJ7655" s="90"/>
      <c r="AK7655" s="4"/>
      <c r="AL7655" s="4"/>
      <c r="AM7655" s="4"/>
      <c r="AN7655" s="4"/>
    </row>
    <row r="7656" spans="1:40" x14ac:dyDescent="0.2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4"/>
      <c r="AC7656" s="4"/>
      <c r="AD7656" s="4"/>
      <c r="AE7656" s="4"/>
      <c r="AF7656" s="4"/>
      <c r="AG7656" s="90"/>
      <c r="AH7656" s="4"/>
      <c r="AI7656" s="4"/>
      <c r="AJ7656" s="90"/>
      <c r="AK7656" s="4"/>
      <c r="AL7656" s="4"/>
      <c r="AM7656" s="4"/>
      <c r="AN7656" s="4"/>
    </row>
    <row r="7657" spans="1:40" x14ac:dyDescent="0.2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4"/>
      <c r="AC7657" s="4"/>
      <c r="AD7657" s="4"/>
      <c r="AE7657" s="4"/>
      <c r="AF7657" s="4"/>
      <c r="AG7657" s="90"/>
      <c r="AH7657" s="4"/>
      <c r="AI7657" s="4"/>
      <c r="AJ7657" s="90"/>
      <c r="AK7657" s="4"/>
      <c r="AL7657" s="4"/>
      <c r="AM7657" s="4"/>
      <c r="AN7657" s="4"/>
    </row>
    <row r="7658" spans="1:40" x14ac:dyDescent="0.2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4"/>
      <c r="AC7658" s="4"/>
      <c r="AD7658" s="4"/>
      <c r="AE7658" s="4"/>
      <c r="AF7658" s="4"/>
      <c r="AG7658" s="90"/>
      <c r="AH7658" s="4"/>
      <c r="AI7658" s="4"/>
      <c r="AJ7658" s="90"/>
      <c r="AK7658" s="4"/>
      <c r="AL7658" s="4"/>
      <c r="AM7658" s="4"/>
      <c r="AN7658" s="4"/>
    </row>
    <row r="7659" spans="1:40" x14ac:dyDescent="0.2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4"/>
      <c r="AC7659" s="4"/>
      <c r="AD7659" s="4"/>
      <c r="AE7659" s="4"/>
      <c r="AF7659" s="4"/>
      <c r="AG7659" s="90"/>
      <c r="AH7659" s="4"/>
      <c r="AI7659" s="4"/>
      <c r="AJ7659" s="90"/>
      <c r="AK7659" s="4"/>
      <c r="AL7659" s="4"/>
      <c r="AM7659" s="4"/>
      <c r="AN7659" s="4"/>
    </row>
    <row r="7660" spans="1:40" x14ac:dyDescent="0.2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4"/>
      <c r="AC7660" s="4"/>
      <c r="AD7660" s="4"/>
      <c r="AE7660" s="4"/>
      <c r="AF7660" s="4"/>
      <c r="AG7660" s="90"/>
      <c r="AH7660" s="4"/>
      <c r="AI7660" s="4"/>
      <c r="AJ7660" s="90"/>
      <c r="AK7660" s="4"/>
      <c r="AL7660" s="4"/>
      <c r="AM7660" s="4"/>
      <c r="AN7660" s="4"/>
    </row>
    <row r="7661" spans="1:40" x14ac:dyDescent="0.2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4"/>
      <c r="AC7661" s="4"/>
      <c r="AD7661" s="4"/>
      <c r="AE7661" s="4"/>
      <c r="AF7661" s="4"/>
      <c r="AG7661" s="90"/>
      <c r="AH7661" s="4"/>
      <c r="AI7661" s="4"/>
      <c r="AJ7661" s="90"/>
      <c r="AK7661" s="4"/>
      <c r="AL7661" s="4"/>
      <c r="AM7661" s="4"/>
      <c r="AN7661" s="4"/>
    </row>
    <row r="7662" spans="1:40" x14ac:dyDescent="0.2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4"/>
      <c r="AC7662" s="4"/>
      <c r="AD7662" s="4"/>
      <c r="AE7662" s="4"/>
      <c r="AF7662" s="4"/>
      <c r="AG7662" s="90"/>
      <c r="AH7662" s="4"/>
      <c r="AI7662" s="4"/>
      <c r="AJ7662" s="90"/>
      <c r="AK7662" s="4"/>
      <c r="AL7662" s="4"/>
      <c r="AM7662" s="4"/>
      <c r="AN7662" s="4"/>
    </row>
    <row r="7663" spans="1:40" x14ac:dyDescent="0.2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4"/>
      <c r="AC7663" s="4"/>
      <c r="AD7663" s="4"/>
      <c r="AE7663" s="4"/>
      <c r="AF7663" s="4"/>
      <c r="AG7663" s="90"/>
      <c r="AH7663" s="4"/>
      <c r="AI7663" s="4"/>
      <c r="AJ7663" s="90"/>
      <c r="AK7663" s="4"/>
      <c r="AL7663" s="4"/>
      <c r="AM7663" s="4"/>
      <c r="AN7663" s="4"/>
    </row>
    <row r="7664" spans="1:40" x14ac:dyDescent="0.2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4"/>
      <c r="AC7664" s="4"/>
      <c r="AD7664" s="4"/>
      <c r="AE7664" s="4"/>
      <c r="AF7664" s="4"/>
      <c r="AG7664" s="90"/>
      <c r="AH7664" s="4"/>
      <c r="AI7664" s="4"/>
      <c r="AJ7664" s="90"/>
      <c r="AK7664" s="4"/>
      <c r="AL7664" s="4"/>
      <c r="AM7664" s="4"/>
      <c r="AN7664" s="4"/>
    </row>
    <row r="7665" spans="1:40" x14ac:dyDescent="0.2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4"/>
      <c r="AC7665" s="4"/>
      <c r="AD7665" s="4"/>
      <c r="AE7665" s="4"/>
      <c r="AF7665" s="4"/>
      <c r="AG7665" s="90"/>
      <c r="AH7665" s="4"/>
      <c r="AI7665" s="4"/>
      <c r="AJ7665" s="90"/>
      <c r="AK7665" s="4"/>
      <c r="AL7665" s="4"/>
      <c r="AM7665" s="4"/>
      <c r="AN7665" s="4"/>
    </row>
    <row r="7666" spans="1:40" x14ac:dyDescent="0.2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4"/>
      <c r="AC7666" s="4"/>
      <c r="AD7666" s="4"/>
      <c r="AE7666" s="4"/>
      <c r="AF7666" s="4"/>
      <c r="AG7666" s="90"/>
      <c r="AH7666" s="4"/>
      <c r="AI7666" s="4"/>
      <c r="AJ7666" s="90"/>
      <c r="AK7666" s="4"/>
      <c r="AL7666" s="4"/>
      <c r="AM7666" s="4"/>
      <c r="AN7666" s="4"/>
    </row>
    <row r="7667" spans="1:40" x14ac:dyDescent="0.2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4"/>
      <c r="AC7667" s="4"/>
      <c r="AD7667" s="4"/>
      <c r="AE7667" s="4"/>
      <c r="AF7667" s="4"/>
      <c r="AG7667" s="90"/>
      <c r="AH7667" s="4"/>
      <c r="AI7667" s="4"/>
      <c r="AJ7667" s="90"/>
      <c r="AK7667" s="4"/>
      <c r="AL7667" s="4"/>
      <c r="AM7667" s="4"/>
      <c r="AN7667" s="4"/>
    </row>
    <row r="7668" spans="1:40" x14ac:dyDescent="0.2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4"/>
      <c r="AC7668" s="4"/>
      <c r="AD7668" s="4"/>
      <c r="AE7668" s="4"/>
      <c r="AF7668" s="4"/>
      <c r="AG7668" s="90"/>
      <c r="AH7668" s="4"/>
      <c r="AI7668" s="4"/>
      <c r="AJ7668" s="90"/>
      <c r="AK7668" s="4"/>
      <c r="AL7668" s="4"/>
      <c r="AM7668" s="4"/>
      <c r="AN7668" s="4"/>
    </row>
    <row r="7669" spans="1:40" x14ac:dyDescent="0.2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4"/>
      <c r="AC7669" s="4"/>
      <c r="AD7669" s="4"/>
      <c r="AE7669" s="4"/>
      <c r="AF7669" s="4"/>
      <c r="AG7669" s="90"/>
      <c r="AH7669" s="4"/>
      <c r="AI7669" s="4"/>
      <c r="AJ7669" s="90"/>
      <c r="AK7669" s="4"/>
      <c r="AL7669" s="4"/>
      <c r="AM7669" s="4"/>
      <c r="AN7669" s="4"/>
    </row>
    <row r="7670" spans="1:40" x14ac:dyDescent="0.2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4"/>
      <c r="AC7670" s="4"/>
      <c r="AD7670" s="4"/>
      <c r="AE7670" s="4"/>
      <c r="AF7670" s="4"/>
      <c r="AG7670" s="90"/>
      <c r="AH7670" s="4"/>
      <c r="AI7670" s="4"/>
      <c r="AJ7670" s="90"/>
      <c r="AK7670" s="4"/>
      <c r="AL7670" s="4"/>
      <c r="AM7670" s="4"/>
      <c r="AN7670" s="4"/>
    </row>
    <row r="7671" spans="1:40" x14ac:dyDescent="0.2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4"/>
      <c r="AC7671" s="4"/>
      <c r="AD7671" s="4"/>
      <c r="AE7671" s="4"/>
      <c r="AF7671" s="4"/>
      <c r="AG7671" s="90"/>
      <c r="AH7671" s="4"/>
      <c r="AI7671" s="4"/>
      <c r="AJ7671" s="90"/>
      <c r="AK7671" s="4"/>
      <c r="AL7671" s="4"/>
      <c r="AM7671" s="4"/>
      <c r="AN7671" s="4"/>
    </row>
    <row r="7672" spans="1:40" x14ac:dyDescent="0.2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4"/>
      <c r="AC7672" s="4"/>
      <c r="AD7672" s="4"/>
      <c r="AE7672" s="4"/>
      <c r="AF7672" s="4"/>
      <c r="AG7672" s="90"/>
      <c r="AH7672" s="4"/>
      <c r="AI7672" s="4"/>
      <c r="AJ7672" s="90"/>
      <c r="AK7672" s="4"/>
      <c r="AL7672" s="4"/>
      <c r="AM7672" s="4"/>
      <c r="AN7672" s="4"/>
    </row>
    <row r="7673" spans="1:40" x14ac:dyDescent="0.2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4"/>
      <c r="AC7673" s="4"/>
      <c r="AD7673" s="4"/>
      <c r="AE7673" s="4"/>
      <c r="AF7673" s="4"/>
      <c r="AG7673" s="90"/>
      <c r="AH7673" s="4"/>
      <c r="AI7673" s="4"/>
      <c r="AJ7673" s="90"/>
      <c r="AK7673" s="4"/>
      <c r="AL7673" s="4"/>
      <c r="AM7673" s="4"/>
      <c r="AN7673" s="4"/>
    </row>
    <row r="7674" spans="1:40" x14ac:dyDescent="0.2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4"/>
      <c r="AC7674" s="4"/>
      <c r="AD7674" s="4"/>
      <c r="AE7674" s="4"/>
      <c r="AF7674" s="4"/>
      <c r="AG7674" s="90"/>
      <c r="AH7674" s="4"/>
      <c r="AI7674" s="4"/>
      <c r="AJ7674" s="90"/>
      <c r="AK7674" s="4"/>
      <c r="AL7674" s="4"/>
      <c r="AM7674" s="4"/>
      <c r="AN7674" s="4"/>
    </row>
    <row r="7675" spans="1:40" x14ac:dyDescent="0.2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4"/>
      <c r="AC7675" s="4"/>
      <c r="AD7675" s="4"/>
      <c r="AE7675" s="4"/>
      <c r="AF7675" s="4"/>
      <c r="AG7675" s="90"/>
      <c r="AH7675" s="4"/>
      <c r="AI7675" s="4"/>
      <c r="AJ7675" s="90"/>
      <c r="AK7675" s="4"/>
      <c r="AL7675" s="4"/>
      <c r="AM7675" s="4"/>
      <c r="AN7675" s="4"/>
    </row>
    <row r="7676" spans="1:40" x14ac:dyDescent="0.2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4"/>
      <c r="AC7676" s="4"/>
      <c r="AD7676" s="4"/>
      <c r="AE7676" s="4"/>
      <c r="AF7676" s="4"/>
      <c r="AG7676" s="90"/>
      <c r="AH7676" s="4"/>
      <c r="AI7676" s="4"/>
      <c r="AJ7676" s="90"/>
      <c r="AK7676" s="4"/>
      <c r="AL7676" s="4"/>
      <c r="AM7676" s="4"/>
      <c r="AN7676" s="4"/>
    </row>
    <row r="7677" spans="1:40" x14ac:dyDescent="0.2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4"/>
      <c r="AC7677" s="4"/>
      <c r="AD7677" s="4"/>
      <c r="AE7677" s="4"/>
      <c r="AF7677" s="4"/>
      <c r="AG7677" s="90"/>
      <c r="AH7677" s="4"/>
      <c r="AI7677" s="4"/>
      <c r="AJ7677" s="90"/>
      <c r="AK7677" s="4"/>
      <c r="AL7677" s="4"/>
      <c r="AM7677" s="4"/>
      <c r="AN7677" s="4"/>
    </row>
    <row r="7678" spans="1:40" x14ac:dyDescent="0.2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4"/>
      <c r="AC7678" s="4"/>
      <c r="AD7678" s="4"/>
      <c r="AE7678" s="4"/>
      <c r="AF7678" s="4"/>
      <c r="AG7678" s="90"/>
      <c r="AH7678" s="4"/>
      <c r="AI7678" s="4"/>
      <c r="AJ7678" s="90"/>
      <c r="AK7678" s="4"/>
      <c r="AL7678" s="4"/>
      <c r="AM7678" s="4"/>
      <c r="AN7678" s="4"/>
    </row>
    <row r="7679" spans="1:40" x14ac:dyDescent="0.2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4"/>
      <c r="AC7679" s="4"/>
      <c r="AD7679" s="4"/>
      <c r="AE7679" s="4"/>
      <c r="AF7679" s="4"/>
      <c r="AG7679" s="90"/>
      <c r="AH7679" s="4"/>
      <c r="AI7679" s="4"/>
      <c r="AJ7679" s="90"/>
      <c r="AK7679" s="4"/>
      <c r="AL7679" s="4"/>
      <c r="AM7679" s="4"/>
      <c r="AN7679" s="4"/>
    </row>
    <row r="7680" spans="1:40" x14ac:dyDescent="0.2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4"/>
      <c r="AC7680" s="4"/>
      <c r="AD7680" s="4"/>
      <c r="AE7680" s="4"/>
      <c r="AF7680" s="4"/>
      <c r="AG7680" s="90"/>
      <c r="AH7680" s="4"/>
      <c r="AI7680" s="4"/>
      <c r="AJ7680" s="90"/>
      <c r="AK7680" s="4"/>
      <c r="AL7680" s="4"/>
      <c r="AM7680" s="4"/>
      <c r="AN7680" s="4"/>
    </row>
    <row r="7681" spans="1:40" x14ac:dyDescent="0.2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4"/>
      <c r="AC7681" s="4"/>
      <c r="AD7681" s="4"/>
      <c r="AE7681" s="4"/>
      <c r="AF7681" s="4"/>
      <c r="AG7681" s="90"/>
      <c r="AH7681" s="4"/>
      <c r="AI7681" s="4"/>
      <c r="AJ7681" s="90"/>
      <c r="AK7681" s="4"/>
      <c r="AL7681" s="4"/>
      <c r="AM7681" s="4"/>
      <c r="AN7681" s="4"/>
    </row>
    <row r="7682" spans="1:40" x14ac:dyDescent="0.2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4"/>
      <c r="AC7682" s="4"/>
      <c r="AD7682" s="4"/>
      <c r="AE7682" s="4"/>
      <c r="AF7682" s="4"/>
      <c r="AG7682" s="90"/>
      <c r="AH7682" s="4"/>
      <c r="AI7682" s="4"/>
      <c r="AJ7682" s="90"/>
      <c r="AK7682" s="4"/>
      <c r="AL7682" s="4"/>
      <c r="AM7682" s="4"/>
      <c r="AN7682" s="4"/>
    </row>
    <row r="7683" spans="1:40" x14ac:dyDescent="0.2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4"/>
      <c r="AC7683" s="4"/>
      <c r="AD7683" s="4"/>
      <c r="AE7683" s="4"/>
      <c r="AF7683" s="4"/>
      <c r="AG7683" s="90"/>
      <c r="AH7683" s="4"/>
      <c r="AI7683" s="4"/>
      <c r="AJ7683" s="90"/>
      <c r="AK7683" s="4"/>
      <c r="AL7683" s="4"/>
      <c r="AM7683" s="4"/>
      <c r="AN7683" s="4"/>
    </row>
    <row r="7684" spans="1:40" x14ac:dyDescent="0.2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4"/>
      <c r="AC7684" s="4"/>
      <c r="AD7684" s="4"/>
      <c r="AE7684" s="4"/>
      <c r="AF7684" s="4"/>
      <c r="AG7684" s="90"/>
      <c r="AH7684" s="4"/>
      <c r="AI7684" s="4"/>
      <c r="AJ7684" s="90"/>
      <c r="AK7684" s="4"/>
      <c r="AL7684" s="4"/>
      <c r="AM7684" s="4"/>
      <c r="AN7684" s="4"/>
    </row>
    <row r="7685" spans="1:40" x14ac:dyDescent="0.2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4"/>
      <c r="AC7685" s="4"/>
      <c r="AD7685" s="4"/>
      <c r="AE7685" s="4"/>
      <c r="AF7685" s="4"/>
      <c r="AG7685" s="90"/>
      <c r="AH7685" s="4"/>
      <c r="AI7685" s="4"/>
      <c r="AJ7685" s="90"/>
      <c r="AK7685" s="4"/>
      <c r="AL7685" s="4"/>
      <c r="AM7685" s="4"/>
      <c r="AN7685" s="4"/>
    </row>
    <row r="7686" spans="1:40" x14ac:dyDescent="0.2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4"/>
      <c r="AC7686" s="4"/>
      <c r="AD7686" s="4"/>
      <c r="AE7686" s="4"/>
      <c r="AF7686" s="4"/>
      <c r="AG7686" s="90"/>
      <c r="AH7686" s="4"/>
      <c r="AI7686" s="4"/>
      <c r="AJ7686" s="90"/>
      <c r="AK7686" s="4"/>
      <c r="AL7686" s="4"/>
      <c r="AM7686" s="4"/>
      <c r="AN7686" s="4"/>
    </row>
    <row r="7687" spans="1:40" x14ac:dyDescent="0.2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4"/>
      <c r="AC7687" s="4"/>
      <c r="AD7687" s="4"/>
      <c r="AE7687" s="4"/>
      <c r="AF7687" s="4"/>
      <c r="AG7687" s="90"/>
      <c r="AH7687" s="4"/>
      <c r="AI7687" s="4"/>
      <c r="AJ7687" s="90"/>
      <c r="AK7687" s="4"/>
      <c r="AL7687" s="4"/>
      <c r="AM7687" s="4"/>
      <c r="AN7687" s="4"/>
    </row>
    <row r="7688" spans="1:40" x14ac:dyDescent="0.2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4"/>
      <c r="AC7688" s="4"/>
      <c r="AD7688" s="4"/>
      <c r="AE7688" s="4"/>
      <c r="AF7688" s="4"/>
      <c r="AG7688" s="90"/>
      <c r="AH7688" s="4"/>
      <c r="AI7688" s="4"/>
      <c r="AJ7688" s="90"/>
      <c r="AK7688" s="4"/>
      <c r="AL7688" s="4"/>
      <c r="AM7688" s="4"/>
      <c r="AN7688" s="4"/>
    </row>
    <row r="7689" spans="1:40" x14ac:dyDescent="0.2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4"/>
      <c r="AC7689" s="4"/>
      <c r="AD7689" s="4"/>
      <c r="AE7689" s="4"/>
      <c r="AF7689" s="4"/>
      <c r="AG7689" s="90"/>
      <c r="AH7689" s="4"/>
      <c r="AI7689" s="4"/>
      <c r="AJ7689" s="90"/>
      <c r="AK7689" s="4"/>
      <c r="AL7689" s="4"/>
      <c r="AM7689" s="4"/>
      <c r="AN7689" s="4"/>
    </row>
    <row r="7690" spans="1:40" x14ac:dyDescent="0.2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4"/>
      <c r="AC7690" s="4"/>
      <c r="AD7690" s="4"/>
      <c r="AE7690" s="4"/>
      <c r="AF7690" s="4"/>
      <c r="AG7690" s="90"/>
      <c r="AH7690" s="4"/>
      <c r="AI7690" s="4"/>
      <c r="AJ7690" s="90"/>
      <c r="AK7690" s="4"/>
      <c r="AL7690" s="4"/>
      <c r="AM7690" s="4"/>
      <c r="AN7690" s="4"/>
    </row>
    <row r="7691" spans="1:40" x14ac:dyDescent="0.2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4"/>
      <c r="AC7691" s="4"/>
      <c r="AD7691" s="4"/>
      <c r="AE7691" s="4"/>
      <c r="AF7691" s="4"/>
      <c r="AG7691" s="90"/>
      <c r="AH7691" s="4"/>
      <c r="AI7691" s="4"/>
      <c r="AJ7691" s="90"/>
      <c r="AK7691" s="4"/>
      <c r="AL7691" s="4"/>
      <c r="AM7691" s="4"/>
      <c r="AN7691" s="4"/>
    </row>
    <row r="7692" spans="1:40" x14ac:dyDescent="0.2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4"/>
      <c r="AC7692" s="4"/>
      <c r="AD7692" s="4"/>
      <c r="AE7692" s="4"/>
      <c r="AF7692" s="4"/>
      <c r="AG7692" s="90"/>
      <c r="AH7692" s="4"/>
      <c r="AI7692" s="4"/>
      <c r="AJ7692" s="90"/>
      <c r="AK7692" s="4"/>
      <c r="AL7692" s="4"/>
      <c r="AM7692" s="4"/>
      <c r="AN7692" s="4"/>
    </row>
    <row r="7693" spans="1:40" x14ac:dyDescent="0.2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4"/>
      <c r="AC7693" s="4"/>
      <c r="AD7693" s="4"/>
      <c r="AE7693" s="4"/>
      <c r="AF7693" s="4"/>
      <c r="AG7693" s="90"/>
      <c r="AH7693" s="4"/>
      <c r="AI7693" s="4"/>
      <c r="AJ7693" s="90"/>
      <c r="AK7693" s="4"/>
      <c r="AL7693" s="4"/>
      <c r="AM7693" s="4"/>
      <c r="AN7693" s="4"/>
    </row>
    <row r="7694" spans="1:40" x14ac:dyDescent="0.2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4"/>
      <c r="AC7694" s="4"/>
      <c r="AD7694" s="4"/>
      <c r="AE7694" s="4"/>
      <c r="AF7694" s="4"/>
      <c r="AG7694" s="90"/>
      <c r="AH7694" s="4"/>
      <c r="AI7694" s="4"/>
      <c r="AJ7694" s="90"/>
      <c r="AK7694" s="4"/>
      <c r="AL7694" s="4"/>
      <c r="AM7694" s="4"/>
      <c r="AN7694" s="4"/>
    </row>
    <row r="7695" spans="1:40" x14ac:dyDescent="0.2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4"/>
      <c r="AC7695" s="4"/>
      <c r="AD7695" s="4"/>
      <c r="AE7695" s="4"/>
      <c r="AF7695" s="4"/>
      <c r="AG7695" s="90"/>
      <c r="AH7695" s="4"/>
      <c r="AI7695" s="4"/>
      <c r="AJ7695" s="90"/>
      <c r="AK7695" s="4"/>
      <c r="AL7695" s="4"/>
      <c r="AM7695" s="4"/>
      <c r="AN7695" s="4"/>
    </row>
    <row r="7696" spans="1:40" x14ac:dyDescent="0.2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4"/>
      <c r="AC7696" s="4"/>
      <c r="AD7696" s="4"/>
      <c r="AE7696" s="4"/>
      <c r="AF7696" s="4"/>
      <c r="AG7696" s="90"/>
      <c r="AH7696" s="4"/>
      <c r="AI7696" s="4"/>
      <c r="AJ7696" s="90"/>
      <c r="AK7696" s="4"/>
      <c r="AL7696" s="4"/>
      <c r="AM7696" s="4"/>
      <c r="AN7696" s="4"/>
    </row>
    <row r="7697" spans="1:40" x14ac:dyDescent="0.2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4"/>
      <c r="AC7697" s="4"/>
      <c r="AD7697" s="4"/>
      <c r="AE7697" s="4"/>
      <c r="AF7697" s="4"/>
      <c r="AG7697" s="90"/>
      <c r="AH7697" s="4"/>
      <c r="AI7697" s="4"/>
      <c r="AJ7697" s="90"/>
      <c r="AK7697" s="4"/>
      <c r="AL7697" s="4"/>
      <c r="AM7697" s="4"/>
      <c r="AN7697" s="4"/>
    </row>
    <row r="7698" spans="1:40" x14ac:dyDescent="0.2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4"/>
      <c r="AC7698" s="4"/>
      <c r="AD7698" s="4"/>
      <c r="AE7698" s="4"/>
      <c r="AF7698" s="4"/>
      <c r="AG7698" s="90"/>
      <c r="AH7698" s="4"/>
      <c r="AI7698" s="4"/>
      <c r="AJ7698" s="90"/>
      <c r="AK7698" s="4"/>
      <c r="AL7698" s="4"/>
      <c r="AM7698" s="4"/>
      <c r="AN7698" s="4"/>
    </row>
    <row r="7699" spans="1:40" x14ac:dyDescent="0.2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4"/>
      <c r="AC7699" s="4"/>
      <c r="AD7699" s="4"/>
      <c r="AE7699" s="4"/>
      <c r="AF7699" s="4"/>
      <c r="AG7699" s="90"/>
      <c r="AH7699" s="4"/>
      <c r="AI7699" s="4"/>
      <c r="AJ7699" s="90"/>
      <c r="AK7699" s="4"/>
      <c r="AL7699" s="4"/>
      <c r="AM7699" s="4"/>
      <c r="AN7699" s="4"/>
    </row>
    <row r="7700" spans="1:40" x14ac:dyDescent="0.2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4"/>
      <c r="AC7700" s="4"/>
      <c r="AD7700" s="4"/>
      <c r="AE7700" s="4"/>
      <c r="AF7700" s="4"/>
      <c r="AG7700" s="90"/>
      <c r="AH7700" s="4"/>
      <c r="AI7700" s="4"/>
      <c r="AJ7700" s="90"/>
      <c r="AK7700" s="4"/>
      <c r="AL7700" s="4"/>
      <c r="AM7700" s="4"/>
      <c r="AN7700" s="4"/>
    </row>
    <row r="7701" spans="1:40" x14ac:dyDescent="0.2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4"/>
      <c r="AC7701" s="4"/>
      <c r="AD7701" s="4"/>
      <c r="AE7701" s="4"/>
      <c r="AF7701" s="4"/>
      <c r="AG7701" s="90"/>
      <c r="AH7701" s="4"/>
      <c r="AI7701" s="4"/>
      <c r="AJ7701" s="90"/>
      <c r="AK7701" s="4"/>
      <c r="AL7701" s="4"/>
      <c r="AM7701" s="4"/>
      <c r="AN7701" s="4"/>
    </row>
    <row r="7702" spans="1:40" x14ac:dyDescent="0.2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4"/>
      <c r="AC7702" s="4"/>
      <c r="AD7702" s="4"/>
      <c r="AE7702" s="4"/>
      <c r="AF7702" s="4"/>
      <c r="AG7702" s="90"/>
      <c r="AH7702" s="4"/>
      <c r="AI7702" s="4"/>
      <c r="AJ7702" s="90"/>
      <c r="AK7702" s="4"/>
      <c r="AL7702" s="4"/>
      <c r="AM7702" s="4"/>
      <c r="AN7702" s="4"/>
    </row>
    <row r="7703" spans="1:40" x14ac:dyDescent="0.2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4"/>
      <c r="AC7703" s="4"/>
      <c r="AD7703" s="4"/>
      <c r="AE7703" s="4"/>
      <c r="AF7703" s="4"/>
      <c r="AG7703" s="90"/>
      <c r="AH7703" s="4"/>
      <c r="AI7703" s="4"/>
      <c r="AJ7703" s="90"/>
      <c r="AK7703" s="4"/>
      <c r="AL7703" s="4"/>
      <c r="AM7703" s="4"/>
      <c r="AN7703" s="4"/>
    </row>
    <row r="7704" spans="1:40" x14ac:dyDescent="0.2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4"/>
      <c r="AC7704" s="4"/>
      <c r="AD7704" s="4"/>
      <c r="AE7704" s="4"/>
      <c r="AF7704" s="4"/>
      <c r="AG7704" s="90"/>
      <c r="AH7704" s="4"/>
      <c r="AI7704" s="4"/>
      <c r="AJ7704" s="90"/>
      <c r="AK7704" s="4"/>
      <c r="AL7704" s="4"/>
      <c r="AM7704" s="4"/>
      <c r="AN7704" s="4"/>
    </row>
    <row r="7705" spans="1:40" x14ac:dyDescent="0.2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4"/>
      <c r="AC7705" s="4"/>
      <c r="AD7705" s="4"/>
      <c r="AE7705" s="4"/>
      <c r="AF7705" s="4"/>
      <c r="AG7705" s="90"/>
      <c r="AH7705" s="4"/>
      <c r="AI7705" s="4"/>
      <c r="AJ7705" s="90"/>
      <c r="AK7705" s="4"/>
      <c r="AL7705" s="4"/>
      <c r="AM7705" s="4"/>
      <c r="AN7705" s="4"/>
    </row>
    <row r="7706" spans="1:40" x14ac:dyDescent="0.2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4"/>
      <c r="AC7706" s="4"/>
      <c r="AD7706" s="4"/>
      <c r="AE7706" s="4"/>
      <c r="AF7706" s="4"/>
      <c r="AG7706" s="90"/>
      <c r="AH7706" s="4"/>
      <c r="AI7706" s="4"/>
      <c r="AJ7706" s="90"/>
      <c r="AK7706" s="4"/>
      <c r="AL7706" s="4"/>
      <c r="AM7706" s="4"/>
      <c r="AN7706" s="4"/>
    </row>
    <row r="7707" spans="1:40" x14ac:dyDescent="0.2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4"/>
      <c r="AC7707" s="4"/>
      <c r="AD7707" s="4"/>
      <c r="AE7707" s="4"/>
      <c r="AF7707" s="4"/>
      <c r="AG7707" s="90"/>
      <c r="AH7707" s="4"/>
      <c r="AI7707" s="4"/>
      <c r="AJ7707" s="90"/>
      <c r="AK7707" s="4"/>
      <c r="AL7707" s="4"/>
      <c r="AM7707" s="4"/>
      <c r="AN7707" s="4"/>
    </row>
    <row r="7708" spans="1:40" x14ac:dyDescent="0.2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4"/>
      <c r="AC7708" s="4"/>
      <c r="AD7708" s="4"/>
      <c r="AE7708" s="4"/>
      <c r="AF7708" s="4"/>
      <c r="AG7708" s="90"/>
      <c r="AH7708" s="4"/>
      <c r="AI7708" s="4"/>
      <c r="AJ7708" s="90"/>
      <c r="AK7708" s="4"/>
      <c r="AL7708" s="4"/>
      <c r="AM7708" s="4"/>
      <c r="AN7708" s="4"/>
    </row>
    <row r="7709" spans="1:40" x14ac:dyDescent="0.2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4"/>
      <c r="AC7709" s="4"/>
      <c r="AD7709" s="4"/>
      <c r="AE7709" s="4"/>
      <c r="AF7709" s="4"/>
      <c r="AG7709" s="90"/>
      <c r="AH7709" s="4"/>
      <c r="AI7709" s="4"/>
      <c r="AJ7709" s="90"/>
      <c r="AK7709" s="4"/>
      <c r="AL7709" s="4"/>
      <c r="AM7709" s="4"/>
      <c r="AN7709" s="4"/>
    </row>
    <row r="7710" spans="1:40" x14ac:dyDescent="0.2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4"/>
      <c r="AC7710" s="4"/>
      <c r="AD7710" s="4"/>
      <c r="AE7710" s="4"/>
      <c r="AF7710" s="4"/>
      <c r="AG7710" s="90"/>
      <c r="AH7710" s="4"/>
      <c r="AI7710" s="4"/>
      <c r="AJ7710" s="90"/>
      <c r="AK7710" s="4"/>
      <c r="AL7710" s="4"/>
      <c r="AM7710" s="4"/>
      <c r="AN7710" s="4"/>
    </row>
    <row r="7711" spans="1:40" x14ac:dyDescent="0.2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4"/>
      <c r="AC7711" s="4"/>
      <c r="AD7711" s="4"/>
      <c r="AE7711" s="4"/>
      <c r="AF7711" s="4"/>
      <c r="AG7711" s="90"/>
      <c r="AH7711" s="4"/>
      <c r="AI7711" s="4"/>
      <c r="AJ7711" s="90"/>
      <c r="AK7711" s="4"/>
      <c r="AL7711" s="4"/>
      <c r="AM7711" s="4"/>
      <c r="AN7711" s="4"/>
    </row>
    <row r="7712" spans="1:40" x14ac:dyDescent="0.2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4"/>
      <c r="AC7712" s="4"/>
      <c r="AD7712" s="4"/>
      <c r="AE7712" s="4"/>
      <c r="AF7712" s="4"/>
      <c r="AG7712" s="90"/>
      <c r="AH7712" s="4"/>
      <c r="AI7712" s="4"/>
      <c r="AJ7712" s="90"/>
      <c r="AK7712" s="4"/>
      <c r="AL7712" s="4"/>
      <c r="AM7712" s="4"/>
      <c r="AN7712" s="4"/>
    </row>
    <row r="7713" spans="1:40" x14ac:dyDescent="0.2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4"/>
      <c r="AC7713" s="4"/>
      <c r="AD7713" s="4"/>
      <c r="AE7713" s="4"/>
      <c r="AF7713" s="4"/>
      <c r="AG7713" s="90"/>
      <c r="AH7713" s="4"/>
      <c r="AI7713" s="4"/>
      <c r="AJ7713" s="90"/>
      <c r="AK7713" s="4"/>
      <c r="AL7713" s="4"/>
      <c r="AM7713" s="4"/>
      <c r="AN7713" s="4"/>
    </row>
    <row r="7714" spans="1:40" x14ac:dyDescent="0.2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4"/>
      <c r="AC7714" s="4"/>
      <c r="AD7714" s="4"/>
      <c r="AE7714" s="4"/>
      <c r="AF7714" s="4"/>
      <c r="AG7714" s="90"/>
      <c r="AH7714" s="4"/>
      <c r="AI7714" s="4"/>
      <c r="AJ7714" s="90"/>
      <c r="AK7714" s="4"/>
      <c r="AL7714" s="4"/>
      <c r="AM7714" s="4"/>
      <c r="AN7714" s="4"/>
    </row>
    <row r="7715" spans="1:40" x14ac:dyDescent="0.2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4"/>
      <c r="AC7715" s="4"/>
      <c r="AD7715" s="4"/>
      <c r="AE7715" s="4"/>
      <c r="AF7715" s="4"/>
      <c r="AG7715" s="90"/>
      <c r="AH7715" s="4"/>
      <c r="AI7715" s="4"/>
      <c r="AJ7715" s="90"/>
      <c r="AK7715" s="4"/>
      <c r="AL7715" s="4"/>
      <c r="AM7715" s="4"/>
      <c r="AN7715" s="4"/>
    </row>
    <row r="7716" spans="1:40" x14ac:dyDescent="0.2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4"/>
      <c r="AC7716" s="4"/>
      <c r="AD7716" s="4"/>
      <c r="AE7716" s="4"/>
      <c r="AF7716" s="4"/>
      <c r="AG7716" s="90"/>
      <c r="AH7716" s="4"/>
      <c r="AI7716" s="4"/>
      <c r="AJ7716" s="90"/>
      <c r="AK7716" s="4"/>
      <c r="AL7716" s="4"/>
      <c r="AM7716" s="4"/>
      <c r="AN7716" s="4"/>
    </row>
    <row r="7717" spans="1:40" x14ac:dyDescent="0.2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4"/>
      <c r="AC7717" s="4"/>
      <c r="AD7717" s="4"/>
      <c r="AE7717" s="4"/>
      <c r="AF7717" s="4"/>
      <c r="AG7717" s="90"/>
      <c r="AH7717" s="4"/>
      <c r="AI7717" s="4"/>
      <c r="AJ7717" s="90"/>
      <c r="AK7717" s="4"/>
      <c r="AL7717" s="4"/>
      <c r="AM7717" s="4"/>
      <c r="AN7717" s="4"/>
    </row>
    <row r="7718" spans="1:40" x14ac:dyDescent="0.2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4"/>
      <c r="AC7718" s="4"/>
      <c r="AD7718" s="4"/>
      <c r="AE7718" s="4"/>
      <c r="AF7718" s="4"/>
      <c r="AG7718" s="90"/>
      <c r="AH7718" s="4"/>
      <c r="AI7718" s="4"/>
      <c r="AJ7718" s="90"/>
      <c r="AK7718" s="4"/>
      <c r="AL7718" s="4"/>
      <c r="AM7718" s="4"/>
      <c r="AN7718" s="4"/>
    </row>
    <row r="7719" spans="1:40" x14ac:dyDescent="0.2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4"/>
      <c r="AC7719" s="4"/>
      <c r="AD7719" s="4"/>
      <c r="AE7719" s="4"/>
      <c r="AF7719" s="4"/>
      <c r="AG7719" s="90"/>
      <c r="AH7719" s="4"/>
      <c r="AI7719" s="4"/>
      <c r="AJ7719" s="90"/>
      <c r="AK7719" s="4"/>
      <c r="AL7719" s="4"/>
      <c r="AM7719" s="4"/>
      <c r="AN7719" s="4"/>
    </row>
    <row r="7720" spans="1:40" x14ac:dyDescent="0.2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4"/>
      <c r="AC7720" s="4"/>
      <c r="AD7720" s="4"/>
      <c r="AE7720" s="4"/>
      <c r="AF7720" s="4"/>
      <c r="AG7720" s="90"/>
      <c r="AH7720" s="4"/>
      <c r="AI7720" s="4"/>
      <c r="AJ7720" s="90"/>
      <c r="AK7720" s="4"/>
      <c r="AL7720" s="4"/>
      <c r="AM7720" s="4"/>
      <c r="AN7720" s="4"/>
    </row>
    <row r="7721" spans="1:40" x14ac:dyDescent="0.2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4"/>
      <c r="AC7721" s="4"/>
      <c r="AD7721" s="4"/>
      <c r="AE7721" s="4"/>
      <c r="AF7721" s="4"/>
      <c r="AG7721" s="90"/>
      <c r="AH7721" s="4"/>
      <c r="AI7721" s="4"/>
      <c r="AJ7721" s="90"/>
      <c r="AK7721" s="4"/>
      <c r="AL7721" s="4"/>
      <c r="AM7721" s="4"/>
      <c r="AN7721" s="4"/>
    </row>
    <row r="7722" spans="1:40" x14ac:dyDescent="0.2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4"/>
      <c r="AC7722" s="4"/>
      <c r="AD7722" s="4"/>
      <c r="AE7722" s="4"/>
      <c r="AF7722" s="4"/>
      <c r="AG7722" s="90"/>
      <c r="AH7722" s="4"/>
      <c r="AI7722" s="4"/>
      <c r="AJ7722" s="90"/>
      <c r="AK7722" s="4"/>
      <c r="AL7722" s="4"/>
      <c r="AM7722" s="4"/>
      <c r="AN7722" s="4"/>
    </row>
    <row r="7723" spans="1:40" x14ac:dyDescent="0.2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4"/>
      <c r="AC7723" s="4"/>
      <c r="AD7723" s="4"/>
      <c r="AE7723" s="4"/>
      <c r="AF7723" s="4"/>
      <c r="AG7723" s="90"/>
      <c r="AH7723" s="4"/>
      <c r="AI7723" s="4"/>
      <c r="AJ7723" s="90"/>
      <c r="AK7723" s="4"/>
      <c r="AL7723" s="4"/>
      <c r="AM7723" s="4"/>
      <c r="AN7723" s="4"/>
    </row>
    <row r="7724" spans="1:40" x14ac:dyDescent="0.2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4"/>
      <c r="AC7724" s="4"/>
      <c r="AD7724" s="4"/>
      <c r="AE7724" s="4"/>
      <c r="AF7724" s="4"/>
      <c r="AG7724" s="90"/>
      <c r="AH7724" s="4"/>
      <c r="AI7724" s="4"/>
      <c r="AJ7724" s="90"/>
      <c r="AK7724" s="4"/>
      <c r="AL7724" s="4"/>
      <c r="AM7724" s="4"/>
      <c r="AN7724" s="4"/>
    </row>
    <row r="7725" spans="1:40" x14ac:dyDescent="0.2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4"/>
      <c r="AC7725" s="4"/>
      <c r="AD7725" s="4"/>
      <c r="AE7725" s="4"/>
      <c r="AF7725" s="4"/>
      <c r="AG7725" s="90"/>
      <c r="AH7725" s="4"/>
      <c r="AI7725" s="4"/>
      <c r="AJ7725" s="90"/>
      <c r="AK7725" s="4"/>
      <c r="AL7725" s="4"/>
      <c r="AM7725" s="4"/>
      <c r="AN7725" s="4"/>
    </row>
    <row r="7726" spans="1:40" x14ac:dyDescent="0.2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4"/>
      <c r="AC7726" s="4"/>
      <c r="AD7726" s="4"/>
      <c r="AE7726" s="4"/>
      <c r="AF7726" s="4"/>
      <c r="AG7726" s="90"/>
      <c r="AH7726" s="4"/>
      <c r="AI7726" s="4"/>
      <c r="AJ7726" s="90"/>
      <c r="AK7726" s="4"/>
      <c r="AL7726" s="4"/>
      <c r="AM7726" s="4"/>
      <c r="AN7726" s="4"/>
    </row>
    <row r="7727" spans="1:40" x14ac:dyDescent="0.2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4"/>
      <c r="AC7727" s="4"/>
      <c r="AD7727" s="4"/>
      <c r="AE7727" s="4"/>
      <c r="AF7727" s="4"/>
      <c r="AG7727" s="90"/>
      <c r="AH7727" s="4"/>
      <c r="AI7727" s="4"/>
      <c r="AJ7727" s="90"/>
      <c r="AK7727" s="4"/>
      <c r="AL7727" s="4"/>
      <c r="AM7727" s="4"/>
      <c r="AN7727" s="4"/>
    </row>
    <row r="7728" spans="1:40" x14ac:dyDescent="0.2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4"/>
      <c r="AC7728" s="4"/>
      <c r="AD7728" s="4"/>
      <c r="AE7728" s="4"/>
      <c r="AF7728" s="4"/>
      <c r="AG7728" s="90"/>
      <c r="AH7728" s="4"/>
      <c r="AI7728" s="4"/>
      <c r="AJ7728" s="90"/>
      <c r="AK7728" s="4"/>
      <c r="AL7728" s="4"/>
      <c r="AM7728" s="4"/>
      <c r="AN7728" s="4"/>
    </row>
    <row r="7729" spans="1:40" x14ac:dyDescent="0.2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4"/>
      <c r="AC7729" s="4"/>
      <c r="AD7729" s="4"/>
      <c r="AE7729" s="4"/>
      <c r="AF7729" s="4"/>
      <c r="AG7729" s="90"/>
      <c r="AH7729" s="4"/>
      <c r="AI7729" s="4"/>
      <c r="AJ7729" s="90"/>
      <c r="AK7729" s="4"/>
      <c r="AL7729" s="4"/>
      <c r="AM7729" s="4"/>
      <c r="AN7729" s="4"/>
    </row>
    <row r="7730" spans="1:40" x14ac:dyDescent="0.2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4"/>
      <c r="AC7730" s="4"/>
      <c r="AD7730" s="4"/>
      <c r="AE7730" s="4"/>
      <c r="AF7730" s="4"/>
      <c r="AG7730" s="90"/>
      <c r="AH7730" s="4"/>
      <c r="AI7730" s="4"/>
      <c r="AJ7730" s="90"/>
      <c r="AK7730" s="4"/>
      <c r="AL7730" s="4"/>
      <c r="AM7730" s="4"/>
      <c r="AN7730" s="4"/>
    </row>
    <row r="7731" spans="1:40" x14ac:dyDescent="0.2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4"/>
      <c r="AC7731" s="4"/>
      <c r="AD7731" s="4"/>
      <c r="AE7731" s="4"/>
      <c r="AF7731" s="4"/>
      <c r="AG7731" s="90"/>
      <c r="AH7731" s="4"/>
      <c r="AI7731" s="4"/>
      <c r="AJ7731" s="90"/>
      <c r="AK7731" s="4"/>
      <c r="AL7731" s="4"/>
      <c r="AM7731" s="4"/>
      <c r="AN7731" s="4"/>
    </row>
    <row r="7732" spans="1:40" x14ac:dyDescent="0.2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4"/>
      <c r="AC7732" s="4"/>
      <c r="AD7732" s="4"/>
      <c r="AE7732" s="4"/>
      <c r="AF7732" s="4"/>
      <c r="AG7732" s="90"/>
      <c r="AH7732" s="4"/>
      <c r="AI7732" s="4"/>
      <c r="AJ7732" s="90"/>
      <c r="AK7732" s="4"/>
      <c r="AL7732" s="4"/>
      <c r="AM7732" s="4"/>
      <c r="AN7732" s="4"/>
    </row>
    <row r="7733" spans="1:40" x14ac:dyDescent="0.2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4"/>
      <c r="AC7733" s="4"/>
      <c r="AD7733" s="4"/>
      <c r="AE7733" s="4"/>
      <c r="AF7733" s="4"/>
      <c r="AG7733" s="90"/>
      <c r="AH7733" s="4"/>
      <c r="AI7733" s="4"/>
      <c r="AJ7733" s="90"/>
      <c r="AK7733" s="4"/>
      <c r="AL7733" s="4"/>
      <c r="AM7733" s="4"/>
      <c r="AN7733" s="4"/>
    </row>
    <row r="7734" spans="1:40" x14ac:dyDescent="0.2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4"/>
      <c r="AC7734" s="4"/>
      <c r="AD7734" s="4"/>
      <c r="AE7734" s="4"/>
      <c r="AF7734" s="4"/>
      <c r="AG7734" s="90"/>
      <c r="AH7734" s="4"/>
      <c r="AI7734" s="4"/>
      <c r="AJ7734" s="90"/>
      <c r="AK7734" s="4"/>
      <c r="AL7734" s="4"/>
      <c r="AM7734" s="4"/>
      <c r="AN7734" s="4"/>
    </row>
    <row r="7735" spans="1:40" x14ac:dyDescent="0.2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4"/>
      <c r="AC7735" s="4"/>
      <c r="AD7735" s="4"/>
      <c r="AE7735" s="4"/>
      <c r="AF7735" s="4"/>
      <c r="AG7735" s="90"/>
      <c r="AH7735" s="4"/>
      <c r="AI7735" s="4"/>
      <c r="AJ7735" s="90"/>
      <c r="AK7735" s="4"/>
      <c r="AL7735" s="4"/>
      <c r="AM7735" s="4"/>
      <c r="AN7735" s="4"/>
    </row>
    <row r="7736" spans="1:40" x14ac:dyDescent="0.2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4"/>
      <c r="AC7736" s="4"/>
      <c r="AD7736" s="4"/>
      <c r="AE7736" s="4"/>
      <c r="AF7736" s="4"/>
      <c r="AG7736" s="90"/>
      <c r="AH7736" s="4"/>
      <c r="AI7736" s="4"/>
      <c r="AJ7736" s="90"/>
      <c r="AK7736" s="4"/>
      <c r="AL7736" s="4"/>
      <c r="AM7736" s="4"/>
      <c r="AN7736" s="4"/>
    </row>
    <row r="7737" spans="1:40" x14ac:dyDescent="0.2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4"/>
      <c r="AC7737" s="4"/>
      <c r="AD7737" s="4"/>
      <c r="AE7737" s="4"/>
      <c r="AF7737" s="4"/>
      <c r="AG7737" s="90"/>
      <c r="AH7737" s="4"/>
      <c r="AI7737" s="4"/>
      <c r="AJ7737" s="90"/>
      <c r="AK7737" s="4"/>
      <c r="AL7737" s="4"/>
      <c r="AM7737" s="4"/>
      <c r="AN7737" s="4"/>
    </row>
    <row r="7738" spans="1:40" x14ac:dyDescent="0.2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4"/>
      <c r="AC7738" s="4"/>
      <c r="AD7738" s="4"/>
      <c r="AE7738" s="4"/>
      <c r="AF7738" s="4"/>
      <c r="AG7738" s="90"/>
      <c r="AH7738" s="4"/>
      <c r="AI7738" s="4"/>
      <c r="AJ7738" s="90"/>
      <c r="AK7738" s="4"/>
      <c r="AL7738" s="4"/>
      <c r="AM7738" s="4"/>
      <c r="AN7738" s="4"/>
    </row>
    <row r="7739" spans="1:40" x14ac:dyDescent="0.2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4"/>
      <c r="AC7739" s="4"/>
      <c r="AD7739" s="4"/>
      <c r="AE7739" s="4"/>
      <c r="AF7739" s="4"/>
      <c r="AG7739" s="90"/>
      <c r="AH7739" s="4"/>
      <c r="AI7739" s="4"/>
      <c r="AJ7739" s="90"/>
      <c r="AK7739" s="4"/>
      <c r="AL7739" s="4"/>
      <c r="AM7739" s="4"/>
      <c r="AN7739" s="4"/>
    </row>
    <row r="7740" spans="1:40" x14ac:dyDescent="0.2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4"/>
      <c r="AC7740" s="4"/>
      <c r="AD7740" s="4"/>
      <c r="AE7740" s="4"/>
      <c r="AF7740" s="4"/>
      <c r="AG7740" s="90"/>
      <c r="AH7740" s="4"/>
      <c r="AI7740" s="4"/>
      <c r="AJ7740" s="90"/>
      <c r="AK7740" s="4"/>
      <c r="AL7740" s="4"/>
      <c r="AM7740" s="4"/>
      <c r="AN7740" s="4"/>
    </row>
    <row r="7741" spans="1:40" x14ac:dyDescent="0.2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4"/>
      <c r="AC7741" s="4"/>
      <c r="AD7741" s="4"/>
      <c r="AE7741" s="4"/>
      <c r="AF7741" s="4"/>
      <c r="AG7741" s="90"/>
      <c r="AH7741" s="4"/>
      <c r="AI7741" s="4"/>
      <c r="AJ7741" s="90"/>
      <c r="AK7741" s="4"/>
      <c r="AL7741" s="4"/>
      <c r="AM7741" s="4"/>
      <c r="AN7741" s="4"/>
    </row>
    <row r="7742" spans="1:40" x14ac:dyDescent="0.2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4"/>
      <c r="AC7742" s="4"/>
      <c r="AD7742" s="4"/>
      <c r="AE7742" s="4"/>
      <c r="AF7742" s="4"/>
      <c r="AG7742" s="90"/>
      <c r="AH7742" s="4"/>
      <c r="AI7742" s="4"/>
      <c r="AJ7742" s="90"/>
      <c r="AK7742" s="4"/>
      <c r="AL7742" s="4"/>
      <c r="AM7742" s="4"/>
      <c r="AN7742" s="4"/>
    </row>
    <row r="7743" spans="1:40" x14ac:dyDescent="0.2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4"/>
      <c r="AC7743" s="4"/>
      <c r="AD7743" s="4"/>
      <c r="AE7743" s="4"/>
      <c r="AF7743" s="4"/>
      <c r="AG7743" s="90"/>
      <c r="AH7743" s="4"/>
      <c r="AI7743" s="4"/>
      <c r="AJ7743" s="90"/>
      <c r="AK7743" s="4"/>
      <c r="AL7743" s="4"/>
      <c r="AM7743" s="4"/>
      <c r="AN7743" s="4"/>
    </row>
    <row r="7744" spans="1:40" x14ac:dyDescent="0.2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4"/>
      <c r="AC7744" s="4"/>
      <c r="AD7744" s="4"/>
      <c r="AE7744" s="4"/>
      <c r="AF7744" s="4"/>
      <c r="AG7744" s="90"/>
      <c r="AH7744" s="4"/>
      <c r="AI7744" s="4"/>
      <c r="AJ7744" s="90"/>
      <c r="AK7744" s="4"/>
      <c r="AL7744" s="4"/>
      <c r="AM7744" s="4"/>
      <c r="AN7744" s="4"/>
    </row>
    <row r="7745" spans="1:40" x14ac:dyDescent="0.2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4"/>
      <c r="AC7745" s="4"/>
      <c r="AD7745" s="4"/>
      <c r="AE7745" s="4"/>
      <c r="AF7745" s="4"/>
      <c r="AG7745" s="90"/>
      <c r="AH7745" s="4"/>
      <c r="AI7745" s="4"/>
      <c r="AJ7745" s="90"/>
      <c r="AK7745" s="4"/>
      <c r="AL7745" s="4"/>
      <c r="AM7745" s="4"/>
      <c r="AN7745" s="4"/>
    </row>
    <row r="7746" spans="1:40" x14ac:dyDescent="0.2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4"/>
      <c r="AC7746" s="4"/>
      <c r="AD7746" s="4"/>
      <c r="AE7746" s="4"/>
      <c r="AF7746" s="4"/>
      <c r="AG7746" s="90"/>
      <c r="AH7746" s="4"/>
      <c r="AI7746" s="4"/>
      <c r="AJ7746" s="90"/>
      <c r="AK7746" s="4"/>
      <c r="AL7746" s="4"/>
      <c r="AM7746" s="4"/>
      <c r="AN7746" s="4"/>
    </row>
    <row r="7747" spans="1:40" x14ac:dyDescent="0.2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4"/>
      <c r="AC7747" s="4"/>
      <c r="AD7747" s="4"/>
      <c r="AE7747" s="4"/>
      <c r="AF7747" s="4"/>
      <c r="AG7747" s="90"/>
      <c r="AH7747" s="4"/>
      <c r="AI7747" s="4"/>
      <c r="AJ7747" s="90"/>
      <c r="AK7747" s="4"/>
      <c r="AL7747" s="4"/>
      <c r="AM7747" s="4"/>
      <c r="AN7747" s="4"/>
    </row>
    <row r="7748" spans="1:40" x14ac:dyDescent="0.2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4"/>
      <c r="AC7748" s="4"/>
      <c r="AD7748" s="4"/>
      <c r="AE7748" s="4"/>
      <c r="AF7748" s="4"/>
      <c r="AG7748" s="90"/>
      <c r="AH7748" s="4"/>
      <c r="AI7748" s="4"/>
      <c r="AJ7748" s="90"/>
      <c r="AK7748" s="4"/>
      <c r="AL7748" s="4"/>
      <c r="AM7748" s="4"/>
      <c r="AN7748" s="4"/>
    </row>
    <row r="7749" spans="1:40" x14ac:dyDescent="0.2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4"/>
      <c r="AC7749" s="4"/>
      <c r="AD7749" s="4"/>
      <c r="AE7749" s="4"/>
      <c r="AF7749" s="4"/>
      <c r="AG7749" s="90"/>
      <c r="AH7749" s="4"/>
      <c r="AI7749" s="4"/>
      <c r="AJ7749" s="90"/>
      <c r="AK7749" s="4"/>
      <c r="AL7749" s="4"/>
      <c r="AM7749" s="4"/>
      <c r="AN7749" s="4"/>
    </row>
    <row r="7750" spans="1:40" x14ac:dyDescent="0.2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4"/>
      <c r="AC7750" s="4"/>
      <c r="AD7750" s="4"/>
      <c r="AE7750" s="4"/>
      <c r="AF7750" s="4"/>
      <c r="AG7750" s="90"/>
      <c r="AH7750" s="4"/>
      <c r="AI7750" s="4"/>
      <c r="AJ7750" s="90"/>
      <c r="AK7750" s="4"/>
      <c r="AL7750" s="4"/>
      <c r="AM7750" s="4"/>
      <c r="AN7750" s="4"/>
    </row>
    <row r="7751" spans="1:40" x14ac:dyDescent="0.2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4"/>
      <c r="AC7751" s="4"/>
      <c r="AD7751" s="4"/>
      <c r="AE7751" s="4"/>
      <c r="AF7751" s="4"/>
      <c r="AG7751" s="90"/>
      <c r="AH7751" s="4"/>
      <c r="AI7751" s="4"/>
      <c r="AJ7751" s="90"/>
      <c r="AK7751" s="4"/>
      <c r="AL7751" s="4"/>
      <c r="AM7751" s="4"/>
      <c r="AN7751" s="4"/>
    </row>
    <row r="7752" spans="1:40" x14ac:dyDescent="0.2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4"/>
      <c r="AC7752" s="4"/>
      <c r="AD7752" s="4"/>
      <c r="AE7752" s="4"/>
      <c r="AF7752" s="4"/>
      <c r="AG7752" s="90"/>
      <c r="AH7752" s="4"/>
      <c r="AI7752" s="4"/>
      <c r="AJ7752" s="90"/>
      <c r="AK7752" s="4"/>
      <c r="AL7752" s="4"/>
      <c r="AM7752" s="4"/>
      <c r="AN7752" s="4"/>
    </row>
    <row r="7753" spans="1:40" x14ac:dyDescent="0.2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4"/>
      <c r="AC7753" s="4"/>
      <c r="AD7753" s="4"/>
      <c r="AE7753" s="4"/>
      <c r="AF7753" s="4"/>
      <c r="AG7753" s="90"/>
      <c r="AH7753" s="4"/>
      <c r="AI7753" s="4"/>
      <c r="AJ7753" s="90"/>
      <c r="AK7753" s="4"/>
      <c r="AL7753" s="4"/>
      <c r="AM7753" s="4"/>
      <c r="AN7753" s="4"/>
    </row>
    <row r="7754" spans="1:40" x14ac:dyDescent="0.2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4"/>
      <c r="AC7754" s="4"/>
      <c r="AD7754" s="4"/>
      <c r="AE7754" s="4"/>
      <c r="AF7754" s="4"/>
      <c r="AG7754" s="90"/>
      <c r="AH7754" s="4"/>
      <c r="AI7754" s="4"/>
      <c r="AJ7754" s="90"/>
      <c r="AK7754" s="4"/>
      <c r="AL7754" s="4"/>
      <c r="AM7754" s="4"/>
      <c r="AN7754" s="4"/>
    </row>
    <row r="7755" spans="1:40" x14ac:dyDescent="0.2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4"/>
      <c r="AC7755" s="4"/>
      <c r="AD7755" s="4"/>
      <c r="AE7755" s="4"/>
      <c r="AF7755" s="4"/>
      <c r="AG7755" s="90"/>
      <c r="AH7755" s="4"/>
      <c r="AI7755" s="4"/>
      <c r="AJ7755" s="90"/>
      <c r="AK7755" s="4"/>
      <c r="AL7755" s="4"/>
      <c r="AM7755" s="4"/>
      <c r="AN7755" s="4"/>
    </row>
    <row r="7756" spans="1:40" x14ac:dyDescent="0.2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4"/>
      <c r="AC7756" s="4"/>
      <c r="AD7756" s="4"/>
      <c r="AE7756" s="4"/>
      <c r="AF7756" s="4"/>
      <c r="AG7756" s="90"/>
      <c r="AH7756" s="4"/>
      <c r="AI7756" s="4"/>
      <c r="AJ7756" s="90"/>
      <c r="AK7756" s="4"/>
      <c r="AL7756" s="4"/>
      <c r="AM7756" s="4"/>
      <c r="AN7756" s="4"/>
    </row>
    <row r="7757" spans="1:40" x14ac:dyDescent="0.2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4"/>
      <c r="AC7757" s="4"/>
      <c r="AD7757" s="4"/>
      <c r="AE7757" s="4"/>
      <c r="AF7757" s="4"/>
      <c r="AG7757" s="90"/>
      <c r="AH7757" s="4"/>
      <c r="AI7757" s="4"/>
      <c r="AJ7757" s="90"/>
      <c r="AK7757" s="4"/>
      <c r="AL7757" s="4"/>
      <c r="AM7757" s="4"/>
      <c r="AN7757" s="4"/>
    </row>
    <row r="7758" spans="1:40" x14ac:dyDescent="0.2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4"/>
      <c r="AC7758" s="4"/>
      <c r="AD7758" s="4"/>
      <c r="AE7758" s="4"/>
      <c r="AF7758" s="4"/>
      <c r="AG7758" s="90"/>
      <c r="AH7758" s="4"/>
      <c r="AI7758" s="4"/>
      <c r="AJ7758" s="90"/>
      <c r="AK7758" s="4"/>
      <c r="AL7758" s="4"/>
      <c r="AM7758" s="4"/>
      <c r="AN7758" s="4"/>
    </row>
    <row r="7759" spans="1:40" x14ac:dyDescent="0.2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4"/>
      <c r="AC7759" s="4"/>
      <c r="AD7759" s="4"/>
      <c r="AE7759" s="4"/>
      <c r="AF7759" s="4"/>
      <c r="AG7759" s="90"/>
      <c r="AH7759" s="4"/>
      <c r="AI7759" s="4"/>
      <c r="AJ7759" s="90"/>
      <c r="AK7759" s="4"/>
      <c r="AL7759" s="4"/>
      <c r="AM7759" s="4"/>
      <c r="AN7759" s="4"/>
    </row>
    <row r="7760" spans="1:40" x14ac:dyDescent="0.2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4"/>
      <c r="AC7760" s="4"/>
      <c r="AD7760" s="4"/>
      <c r="AE7760" s="4"/>
      <c r="AF7760" s="4"/>
      <c r="AG7760" s="90"/>
      <c r="AH7760" s="4"/>
      <c r="AI7760" s="4"/>
      <c r="AJ7760" s="90"/>
      <c r="AK7760" s="4"/>
      <c r="AL7760" s="4"/>
      <c r="AM7760" s="4"/>
      <c r="AN7760" s="4"/>
    </row>
    <row r="7761" spans="1:40" x14ac:dyDescent="0.2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4"/>
      <c r="AC7761" s="4"/>
      <c r="AD7761" s="4"/>
      <c r="AE7761" s="4"/>
      <c r="AF7761" s="4"/>
      <c r="AG7761" s="90"/>
      <c r="AH7761" s="4"/>
      <c r="AI7761" s="4"/>
      <c r="AJ7761" s="90"/>
      <c r="AK7761" s="4"/>
      <c r="AL7761" s="4"/>
      <c r="AM7761" s="4"/>
      <c r="AN7761" s="4"/>
    </row>
    <row r="7762" spans="1:40" x14ac:dyDescent="0.2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4"/>
      <c r="AC7762" s="4"/>
      <c r="AD7762" s="4"/>
      <c r="AE7762" s="4"/>
      <c r="AF7762" s="4"/>
      <c r="AG7762" s="90"/>
      <c r="AH7762" s="4"/>
      <c r="AI7762" s="4"/>
      <c r="AJ7762" s="90"/>
      <c r="AK7762" s="4"/>
      <c r="AL7762" s="4"/>
      <c r="AM7762" s="4"/>
      <c r="AN7762" s="4"/>
    </row>
    <row r="7763" spans="1:40" x14ac:dyDescent="0.2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4"/>
      <c r="AC7763" s="4"/>
      <c r="AD7763" s="4"/>
      <c r="AE7763" s="4"/>
      <c r="AF7763" s="4"/>
      <c r="AG7763" s="90"/>
      <c r="AH7763" s="4"/>
      <c r="AI7763" s="4"/>
      <c r="AJ7763" s="90"/>
      <c r="AK7763" s="4"/>
      <c r="AL7763" s="4"/>
      <c r="AM7763" s="4"/>
      <c r="AN7763" s="4"/>
    </row>
    <row r="7764" spans="1:40" x14ac:dyDescent="0.2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4"/>
      <c r="AC7764" s="4"/>
      <c r="AD7764" s="4"/>
      <c r="AE7764" s="4"/>
      <c r="AF7764" s="4"/>
      <c r="AG7764" s="90"/>
      <c r="AH7764" s="4"/>
      <c r="AI7764" s="4"/>
      <c r="AJ7764" s="90"/>
      <c r="AK7764" s="4"/>
      <c r="AL7764" s="4"/>
      <c r="AM7764" s="4"/>
      <c r="AN7764" s="4"/>
    </row>
    <row r="7765" spans="1:40" x14ac:dyDescent="0.2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4"/>
      <c r="AC7765" s="4"/>
      <c r="AD7765" s="4"/>
      <c r="AE7765" s="4"/>
      <c r="AF7765" s="4"/>
      <c r="AG7765" s="90"/>
      <c r="AH7765" s="4"/>
      <c r="AI7765" s="4"/>
      <c r="AJ7765" s="90"/>
      <c r="AK7765" s="4"/>
      <c r="AL7765" s="4"/>
      <c r="AM7765" s="4"/>
      <c r="AN7765" s="4"/>
    </row>
    <row r="7766" spans="1:40" x14ac:dyDescent="0.2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4"/>
      <c r="AC7766" s="4"/>
      <c r="AD7766" s="4"/>
      <c r="AE7766" s="4"/>
      <c r="AF7766" s="4"/>
      <c r="AG7766" s="90"/>
      <c r="AH7766" s="4"/>
      <c r="AI7766" s="4"/>
      <c r="AJ7766" s="90"/>
      <c r="AK7766" s="4"/>
      <c r="AL7766" s="4"/>
      <c r="AM7766" s="4"/>
      <c r="AN7766" s="4"/>
    </row>
    <row r="7767" spans="1:40" x14ac:dyDescent="0.2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4"/>
      <c r="AC7767" s="4"/>
      <c r="AD7767" s="4"/>
      <c r="AE7767" s="4"/>
      <c r="AF7767" s="4"/>
      <c r="AG7767" s="90"/>
      <c r="AH7767" s="4"/>
      <c r="AI7767" s="4"/>
      <c r="AJ7767" s="90"/>
      <c r="AK7767" s="4"/>
      <c r="AL7767" s="4"/>
      <c r="AM7767" s="4"/>
      <c r="AN7767" s="4"/>
    </row>
    <row r="7768" spans="1:40" x14ac:dyDescent="0.2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4"/>
      <c r="AC7768" s="4"/>
      <c r="AD7768" s="4"/>
      <c r="AE7768" s="4"/>
      <c r="AF7768" s="4"/>
      <c r="AG7768" s="90"/>
      <c r="AH7768" s="4"/>
      <c r="AI7768" s="4"/>
      <c r="AJ7768" s="90"/>
      <c r="AK7768" s="4"/>
      <c r="AL7768" s="4"/>
      <c r="AM7768" s="4"/>
      <c r="AN7768" s="4"/>
    </row>
    <row r="7769" spans="1:40" x14ac:dyDescent="0.2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4"/>
      <c r="AC7769" s="4"/>
      <c r="AD7769" s="4"/>
      <c r="AE7769" s="4"/>
      <c r="AF7769" s="4"/>
      <c r="AG7769" s="90"/>
      <c r="AH7769" s="4"/>
      <c r="AI7769" s="4"/>
      <c r="AJ7769" s="90"/>
      <c r="AK7769" s="4"/>
      <c r="AL7769" s="4"/>
      <c r="AM7769" s="4"/>
      <c r="AN7769" s="4"/>
    </row>
    <row r="7770" spans="1:40" x14ac:dyDescent="0.2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4"/>
      <c r="AC7770" s="4"/>
      <c r="AD7770" s="4"/>
      <c r="AE7770" s="4"/>
      <c r="AF7770" s="4"/>
      <c r="AG7770" s="90"/>
      <c r="AH7770" s="4"/>
      <c r="AI7770" s="4"/>
      <c r="AJ7770" s="90"/>
      <c r="AK7770" s="4"/>
      <c r="AL7770" s="4"/>
      <c r="AM7770" s="4"/>
      <c r="AN7770" s="4"/>
    </row>
    <row r="7771" spans="1:40" x14ac:dyDescent="0.2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4"/>
      <c r="AC7771" s="4"/>
      <c r="AD7771" s="4"/>
      <c r="AE7771" s="4"/>
      <c r="AF7771" s="4"/>
      <c r="AG7771" s="90"/>
      <c r="AH7771" s="4"/>
      <c r="AI7771" s="4"/>
      <c r="AJ7771" s="90"/>
      <c r="AK7771" s="4"/>
      <c r="AL7771" s="4"/>
      <c r="AM7771" s="4"/>
      <c r="AN7771" s="4"/>
    </row>
    <row r="7772" spans="1:40" x14ac:dyDescent="0.2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4"/>
      <c r="AC7772" s="4"/>
      <c r="AD7772" s="4"/>
      <c r="AE7772" s="4"/>
      <c r="AF7772" s="4"/>
      <c r="AG7772" s="90"/>
      <c r="AH7772" s="4"/>
      <c r="AI7772" s="4"/>
      <c r="AJ7772" s="90"/>
      <c r="AK7772" s="4"/>
      <c r="AL7772" s="4"/>
      <c r="AM7772" s="4"/>
      <c r="AN7772" s="4"/>
    </row>
    <row r="7773" spans="1:40" x14ac:dyDescent="0.2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4"/>
      <c r="AC7773" s="4"/>
      <c r="AD7773" s="4"/>
      <c r="AE7773" s="4"/>
      <c r="AF7773" s="4"/>
      <c r="AG7773" s="90"/>
      <c r="AH7773" s="4"/>
      <c r="AI7773" s="4"/>
      <c r="AJ7773" s="90"/>
      <c r="AK7773" s="4"/>
      <c r="AL7773" s="4"/>
      <c r="AM7773" s="4"/>
      <c r="AN7773" s="4"/>
    </row>
    <row r="7774" spans="1:40" x14ac:dyDescent="0.2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4"/>
      <c r="AC7774" s="4"/>
      <c r="AD7774" s="4"/>
      <c r="AE7774" s="4"/>
      <c r="AF7774" s="4"/>
      <c r="AG7774" s="90"/>
      <c r="AH7774" s="4"/>
      <c r="AI7774" s="4"/>
      <c r="AJ7774" s="90"/>
      <c r="AK7774" s="4"/>
      <c r="AL7774" s="4"/>
      <c r="AM7774" s="4"/>
      <c r="AN7774" s="4"/>
    </row>
    <row r="7775" spans="1:40" x14ac:dyDescent="0.2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4"/>
      <c r="AC7775" s="4"/>
      <c r="AD7775" s="4"/>
      <c r="AE7775" s="4"/>
      <c r="AF7775" s="4"/>
      <c r="AG7775" s="90"/>
      <c r="AH7775" s="4"/>
      <c r="AI7775" s="4"/>
      <c r="AJ7775" s="90"/>
      <c r="AK7775" s="4"/>
      <c r="AL7775" s="4"/>
      <c r="AM7775" s="4"/>
      <c r="AN7775" s="4"/>
    </row>
    <row r="7776" spans="1:40" x14ac:dyDescent="0.2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4"/>
      <c r="AC7776" s="4"/>
      <c r="AD7776" s="4"/>
      <c r="AE7776" s="4"/>
      <c r="AF7776" s="4"/>
      <c r="AG7776" s="90"/>
      <c r="AH7776" s="4"/>
      <c r="AI7776" s="4"/>
      <c r="AJ7776" s="90"/>
      <c r="AK7776" s="4"/>
      <c r="AL7776" s="4"/>
      <c r="AM7776" s="4"/>
      <c r="AN7776" s="4"/>
    </row>
    <row r="7777" spans="1:40" x14ac:dyDescent="0.2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4"/>
      <c r="AC7777" s="4"/>
      <c r="AD7777" s="4"/>
      <c r="AE7777" s="4"/>
      <c r="AF7777" s="4"/>
      <c r="AG7777" s="90"/>
      <c r="AH7777" s="4"/>
      <c r="AI7777" s="4"/>
      <c r="AJ7777" s="90"/>
      <c r="AK7777" s="4"/>
      <c r="AL7777" s="4"/>
      <c r="AM7777" s="4"/>
      <c r="AN7777" s="4"/>
    </row>
    <row r="7778" spans="1:40" x14ac:dyDescent="0.2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4"/>
      <c r="AC7778" s="4"/>
      <c r="AD7778" s="4"/>
      <c r="AE7778" s="4"/>
      <c r="AF7778" s="4"/>
      <c r="AG7778" s="90"/>
      <c r="AH7778" s="4"/>
      <c r="AI7778" s="4"/>
      <c r="AJ7778" s="90"/>
      <c r="AK7778" s="4"/>
      <c r="AL7778" s="4"/>
      <c r="AM7778" s="4"/>
      <c r="AN7778" s="4"/>
    </row>
    <row r="7779" spans="1:40" x14ac:dyDescent="0.2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4"/>
      <c r="AC7779" s="4"/>
      <c r="AD7779" s="4"/>
      <c r="AE7779" s="4"/>
      <c r="AF7779" s="4"/>
      <c r="AG7779" s="90"/>
      <c r="AH7779" s="4"/>
      <c r="AI7779" s="4"/>
      <c r="AJ7779" s="90"/>
      <c r="AK7779" s="4"/>
      <c r="AL7779" s="4"/>
      <c r="AM7779" s="4"/>
      <c r="AN7779" s="4"/>
    </row>
    <row r="7780" spans="1:40" x14ac:dyDescent="0.2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4"/>
      <c r="AC7780" s="4"/>
      <c r="AD7780" s="4"/>
      <c r="AE7780" s="4"/>
      <c r="AF7780" s="4"/>
      <c r="AG7780" s="90"/>
      <c r="AH7780" s="4"/>
      <c r="AI7780" s="4"/>
      <c r="AJ7780" s="90"/>
      <c r="AK7780" s="4"/>
      <c r="AL7780" s="4"/>
      <c r="AM7780" s="4"/>
      <c r="AN7780" s="4"/>
    </row>
    <row r="7781" spans="1:40" x14ac:dyDescent="0.2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4"/>
      <c r="AC7781" s="4"/>
      <c r="AD7781" s="4"/>
      <c r="AE7781" s="4"/>
      <c r="AF7781" s="4"/>
      <c r="AG7781" s="90"/>
      <c r="AH7781" s="4"/>
      <c r="AI7781" s="4"/>
      <c r="AJ7781" s="90"/>
      <c r="AK7781" s="4"/>
      <c r="AL7781" s="4"/>
      <c r="AM7781" s="4"/>
      <c r="AN7781" s="4"/>
    </row>
    <row r="7782" spans="1:40" x14ac:dyDescent="0.2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4"/>
      <c r="AC7782" s="4"/>
      <c r="AD7782" s="4"/>
      <c r="AE7782" s="4"/>
      <c r="AF7782" s="4"/>
      <c r="AG7782" s="90"/>
      <c r="AH7782" s="4"/>
      <c r="AI7782" s="4"/>
      <c r="AJ7782" s="90"/>
      <c r="AK7782" s="4"/>
      <c r="AL7782" s="4"/>
      <c r="AM7782" s="4"/>
      <c r="AN7782" s="4"/>
    </row>
    <row r="7783" spans="1:40" x14ac:dyDescent="0.2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4"/>
      <c r="AC7783" s="4"/>
      <c r="AD7783" s="4"/>
      <c r="AE7783" s="4"/>
      <c r="AF7783" s="4"/>
      <c r="AG7783" s="90"/>
      <c r="AH7783" s="4"/>
      <c r="AI7783" s="4"/>
      <c r="AJ7783" s="90"/>
      <c r="AK7783" s="4"/>
      <c r="AL7783" s="4"/>
      <c r="AM7783" s="4"/>
      <c r="AN7783" s="4"/>
    </row>
    <row r="7784" spans="1:40" x14ac:dyDescent="0.2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4"/>
      <c r="AC7784" s="4"/>
      <c r="AD7784" s="4"/>
      <c r="AE7784" s="4"/>
      <c r="AF7784" s="4"/>
      <c r="AG7784" s="90"/>
      <c r="AH7784" s="4"/>
      <c r="AI7784" s="4"/>
      <c r="AJ7784" s="90"/>
      <c r="AK7784" s="4"/>
      <c r="AL7784" s="4"/>
      <c r="AM7784" s="4"/>
      <c r="AN7784" s="4"/>
    </row>
    <row r="7785" spans="1:40" x14ac:dyDescent="0.2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4"/>
      <c r="AC7785" s="4"/>
      <c r="AD7785" s="4"/>
      <c r="AE7785" s="4"/>
      <c r="AF7785" s="4"/>
      <c r="AG7785" s="90"/>
      <c r="AH7785" s="4"/>
      <c r="AI7785" s="4"/>
      <c r="AJ7785" s="90"/>
      <c r="AK7785" s="4"/>
      <c r="AL7785" s="4"/>
      <c r="AM7785" s="4"/>
      <c r="AN7785" s="4"/>
    </row>
    <row r="7786" spans="1:40" x14ac:dyDescent="0.2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4"/>
      <c r="AC7786" s="4"/>
      <c r="AD7786" s="4"/>
      <c r="AE7786" s="4"/>
      <c r="AF7786" s="4"/>
      <c r="AG7786" s="90"/>
      <c r="AH7786" s="4"/>
      <c r="AI7786" s="4"/>
      <c r="AJ7786" s="90"/>
      <c r="AK7786" s="4"/>
      <c r="AL7786" s="4"/>
      <c r="AM7786" s="4"/>
      <c r="AN7786" s="4"/>
    </row>
    <row r="7787" spans="1:40" x14ac:dyDescent="0.2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4"/>
      <c r="AC7787" s="4"/>
      <c r="AD7787" s="4"/>
      <c r="AE7787" s="4"/>
      <c r="AF7787" s="4"/>
      <c r="AG7787" s="90"/>
      <c r="AH7787" s="4"/>
      <c r="AI7787" s="4"/>
      <c r="AJ7787" s="90"/>
      <c r="AK7787" s="4"/>
      <c r="AL7787" s="4"/>
      <c r="AM7787" s="4"/>
      <c r="AN7787" s="4"/>
    </row>
    <row r="7788" spans="1:40" x14ac:dyDescent="0.2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4"/>
      <c r="AC7788" s="4"/>
      <c r="AD7788" s="4"/>
      <c r="AE7788" s="4"/>
      <c r="AF7788" s="4"/>
      <c r="AG7788" s="90"/>
      <c r="AH7788" s="4"/>
      <c r="AI7788" s="4"/>
      <c r="AJ7788" s="90"/>
      <c r="AK7788" s="4"/>
      <c r="AL7788" s="4"/>
      <c r="AM7788" s="4"/>
      <c r="AN7788" s="4"/>
    </row>
    <row r="7789" spans="1:40" x14ac:dyDescent="0.2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4"/>
      <c r="AC7789" s="4"/>
      <c r="AD7789" s="4"/>
      <c r="AE7789" s="4"/>
      <c r="AF7789" s="4"/>
      <c r="AG7789" s="90"/>
      <c r="AH7789" s="4"/>
      <c r="AI7789" s="4"/>
      <c r="AJ7789" s="90"/>
      <c r="AK7789" s="4"/>
      <c r="AL7789" s="4"/>
      <c r="AM7789" s="4"/>
      <c r="AN7789" s="4"/>
    </row>
    <row r="7790" spans="1:40" x14ac:dyDescent="0.2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4"/>
      <c r="AC7790" s="4"/>
      <c r="AD7790" s="4"/>
      <c r="AE7790" s="4"/>
      <c r="AF7790" s="4"/>
      <c r="AG7790" s="90"/>
      <c r="AH7790" s="4"/>
      <c r="AI7790" s="4"/>
      <c r="AJ7790" s="90"/>
      <c r="AK7790" s="4"/>
      <c r="AL7790" s="4"/>
      <c r="AM7790" s="4"/>
      <c r="AN7790" s="4"/>
    </row>
    <row r="7791" spans="1:40" x14ac:dyDescent="0.2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4"/>
      <c r="AC7791" s="4"/>
      <c r="AD7791" s="4"/>
      <c r="AE7791" s="4"/>
      <c r="AF7791" s="4"/>
      <c r="AG7791" s="90"/>
      <c r="AH7791" s="4"/>
      <c r="AI7791" s="4"/>
      <c r="AJ7791" s="90"/>
      <c r="AK7791" s="4"/>
      <c r="AL7791" s="4"/>
      <c r="AM7791" s="4"/>
      <c r="AN7791" s="4"/>
    </row>
    <row r="7792" spans="1:40" x14ac:dyDescent="0.2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4"/>
      <c r="AC7792" s="4"/>
      <c r="AD7792" s="4"/>
      <c r="AE7792" s="4"/>
      <c r="AF7792" s="4"/>
      <c r="AG7792" s="90"/>
      <c r="AH7792" s="4"/>
      <c r="AI7792" s="4"/>
      <c r="AJ7792" s="90"/>
      <c r="AK7792" s="4"/>
      <c r="AL7792" s="4"/>
      <c r="AM7792" s="4"/>
      <c r="AN7792" s="4"/>
    </row>
    <row r="7793" spans="1:40" x14ac:dyDescent="0.2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4"/>
      <c r="AC7793" s="4"/>
      <c r="AD7793" s="4"/>
      <c r="AE7793" s="4"/>
      <c r="AF7793" s="4"/>
      <c r="AG7793" s="90"/>
      <c r="AH7793" s="4"/>
      <c r="AI7793" s="4"/>
      <c r="AJ7793" s="90"/>
      <c r="AK7793" s="4"/>
      <c r="AL7793" s="4"/>
      <c r="AM7793" s="4"/>
      <c r="AN7793" s="4"/>
    </row>
    <row r="7794" spans="1:40" x14ac:dyDescent="0.2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4"/>
      <c r="AC7794" s="4"/>
      <c r="AD7794" s="4"/>
      <c r="AE7794" s="4"/>
      <c r="AF7794" s="4"/>
      <c r="AG7794" s="90"/>
      <c r="AH7794" s="4"/>
      <c r="AI7794" s="4"/>
      <c r="AJ7794" s="90"/>
      <c r="AK7794" s="4"/>
      <c r="AL7794" s="4"/>
      <c r="AM7794" s="4"/>
      <c r="AN7794" s="4"/>
    </row>
    <row r="7795" spans="1:40" x14ac:dyDescent="0.2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4"/>
      <c r="AC7795" s="4"/>
      <c r="AD7795" s="4"/>
      <c r="AE7795" s="4"/>
      <c r="AF7795" s="4"/>
      <c r="AG7795" s="90"/>
      <c r="AH7795" s="4"/>
      <c r="AI7795" s="4"/>
      <c r="AJ7795" s="90"/>
      <c r="AK7795" s="4"/>
      <c r="AL7795" s="4"/>
      <c r="AM7795" s="4"/>
      <c r="AN7795" s="4"/>
    </row>
    <row r="7796" spans="1:40" x14ac:dyDescent="0.2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4"/>
      <c r="AC7796" s="4"/>
      <c r="AD7796" s="4"/>
      <c r="AE7796" s="4"/>
      <c r="AF7796" s="4"/>
      <c r="AG7796" s="90"/>
      <c r="AH7796" s="4"/>
      <c r="AI7796" s="4"/>
      <c r="AJ7796" s="90"/>
      <c r="AK7796" s="4"/>
      <c r="AL7796" s="4"/>
      <c r="AM7796" s="4"/>
      <c r="AN7796" s="4"/>
    </row>
    <row r="7797" spans="1:40" x14ac:dyDescent="0.2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4"/>
      <c r="AC7797" s="4"/>
      <c r="AD7797" s="4"/>
      <c r="AE7797" s="4"/>
      <c r="AF7797" s="4"/>
      <c r="AG7797" s="90"/>
      <c r="AH7797" s="4"/>
      <c r="AI7797" s="4"/>
      <c r="AJ7797" s="90"/>
      <c r="AK7797" s="4"/>
      <c r="AL7797" s="4"/>
      <c r="AM7797" s="4"/>
      <c r="AN7797" s="4"/>
    </row>
    <row r="7798" spans="1:40" x14ac:dyDescent="0.2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4"/>
      <c r="AC7798" s="4"/>
      <c r="AD7798" s="4"/>
      <c r="AE7798" s="4"/>
      <c r="AF7798" s="4"/>
      <c r="AG7798" s="90"/>
      <c r="AH7798" s="4"/>
      <c r="AI7798" s="4"/>
      <c r="AJ7798" s="90"/>
      <c r="AK7798" s="4"/>
      <c r="AL7798" s="4"/>
      <c r="AM7798" s="4"/>
      <c r="AN7798" s="4"/>
    </row>
    <row r="7799" spans="1:40" x14ac:dyDescent="0.2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4"/>
      <c r="AC7799" s="4"/>
      <c r="AD7799" s="4"/>
      <c r="AE7799" s="4"/>
      <c r="AF7799" s="4"/>
      <c r="AG7799" s="90"/>
      <c r="AH7799" s="4"/>
      <c r="AI7799" s="4"/>
      <c r="AJ7799" s="90"/>
      <c r="AK7799" s="4"/>
      <c r="AL7799" s="4"/>
      <c r="AM7799" s="4"/>
      <c r="AN7799" s="4"/>
    </row>
    <row r="7800" spans="1:40" x14ac:dyDescent="0.2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4"/>
      <c r="AC7800" s="4"/>
      <c r="AD7800" s="4"/>
      <c r="AE7800" s="4"/>
      <c r="AF7800" s="4"/>
      <c r="AG7800" s="90"/>
      <c r="AH7800" s="4"/>
      <c r="AI7800" s="4"/>
      <c r="AJ7800" s="90"/>
      <c r="AK7800" s="4"/>
      <c r="AL7800" s="4"/>
      <c r="AM7800" s="4"/>
      <c r="AN7800" s="4"/>
    </row>
    <row r="7801" spans="1:40" x14ac:dyDescent="0.2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4"/>
      <c r="AC7801" s="4"/>
      <c r="AD7801" s="4"/>
      <c r="AE7801" s="4"/>
      <c r="AF7801" s="4"/>
      <c r="AG7801" s="90"/>
      <c r="AH7801" s="4"/>
      <c r="AI7801" s="4"/>
      <c r="AJ7801" s="90"/>
      <c r="AK7801" s="4"/>
      <c r="AL7801" s="4"/>
      <c r="AM7801" s="4"/>
      <c r="AN7801" s="4"/>
    </row>
    <row r="7802" spans="1:40" x14ac:dyDescent="0.2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4"/>
      <c r="AC7802" s="4"/>
      <c r="AD7802" s="4"/>
      <c r="AE7802" s="4"/>
      <c r="AF7802" s="4"/>
      <c r="AG7802" s="90"/>
      <c r="AH7802" s="4"/>
      <c r="AI7802" s="4"/>
      <c r="AJ7802" s="90"/>
      <c r="AK7802" s="4"/>
      <c r="AL7802" s="4"/>
      <c r="AM7802" s="4"/>
      <c r="AN7802" s="4"/>
    </row>
    <row r="7803" spans="1:40" x14ac:dyDescent="0.2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4"/>
      <c r="AC7803" s="4"/>
      <c r="AD7803" s="4"/>
      <c r="AE7803" s="4"/>
      <c r="AF7803" s="4"/>
      <c r="AG7803" s="90"/>
      <c r="AH7803" s="4"/>
      <c r="AI7803" s="4"/>
      <c r="AJ7803" s="90"/>
      <c r="AK7803" s="4"/>
      <c r="AL7803" s="4"/>
      <c r="AM7803" s="4"/>
      <c r="AN7803" s="4"/>
    </row>
    <row r="7804" spans="1:40" x14ac:dyDescent="0.2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4"/>
      <c r="AC7804" s="4"/>
      <c r="AD7804" s="4"/>
      <c r="AE7804" s="4"/>
      <c r="AF7804" s="4"/>
      <c r="AG7804" s="90"/>
      <c r="AH7804" s="4"/>
      <c r="AI7804" s="4"/>
      <c r="AJ7804" s="90"/>
      <c r="AK7804" s="4"/>
      <c r="AL7804" s="4"/>
      <c r="AM7804" s="4"/>
      <c r="AN7804" s="4"/>
    </row>
    <row r="7805" spans="1:40" x14ac:dyDescent="0.2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4"/>
      <c r="AC7805" s="4"/>
      <c r="AD7805" s="4"/>
      <c r="AE7805" s="4"/>
      <c r="AF7805" s="4"/>
      <c r="AG7805" s="90"/>
      <c r="AH7805" s="4"/>
      <c r="AI7805" s="4"/>
      <c r="AJ7805" s="90"/>
      <c r="AK7805" s="4"/>
      <c r="AL7805" s="4"/>
      <c r="AM7805" s="4"/>
      <c r="AN7805" s="4"/>
    </row>
    <row r="7806" spans="1:40" x14ac:dyDescent="0.2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4"/>
      <c r="AC7806" s="4"/>
      <c r="AD7806" s="4"/>
      <c r="AE7806" s="4"/>
      <c r="AF7806" s="4"/>
      <c r="AG7806" s="90"/>
      <c r="AH7806" s="4"/>
      <c r="AI7806" s="4"/>
      <c r="AJ7806" s="90"/>
      <c r="AK7806" s="4"/>
      <c r="AL7806" s="4"/>
      <c r="AM7806" s="4"/>
      <c r="AN7806" s="4"/>
    </row>
    <row r="7807" spans="1:40" x14ac:dyDescent="0.2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4"/>
      <c r="AC7807" s="4"/>
      <c r="AD7807" s="4"/>
      <c r="AE7807" s="4"/>
      <c r="AF7807" s="4"/>
      <c r="AG7807" s="90"/>
      <c r="AH7807" s="4"/>
      <c r="AI7807" s="4"/>
      <c r="AJ7807" s="90"/>
      <c r="AK7807" s="4"/>
      <c r="AL7807" s="4"/>
      <c r="AM7807" s="4"/>
      <c r="AN7807" s="4"/>
    </row>
    <row r="7808" spans="1:40" x14ac:dyDescent="0.2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4"/>
      <c r="AC7808" s="4"/>
      <c r="AD7808" s="4"/>
      <c r="AE7808" s="4"/>
      <c r="AF7808" s="4"/>
      <c r="AG7808" s="90"/>
      <c r="AH7808" s="4"/>
      <c r="AI7808" s="4"/>
      <c r="AJ7808" s="90"/>
      <c r="AK7808" s="4"/>
      <c r="AL7808" s="4"/>
      <c r="AM7808" s="4"/>
      <c r="AN7808" s="4"/>
    </row>
    <row r="7809" spans="1:40" x14ac:dyDescent="0.2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4"/>
      <c r="AC7809" s="4"/>
      <c r="AD7809" s="4"/>
      <c r="AE7809" s="4"/>
      <c r="AF7809" s="4"/>
      <c r="AG7809" s="90"/>
      <c r="AH7809" s="4"/>
      <c r="AI7809" s="4"/>
      <c r="AJ7809" s="90"/>
      <c r="AK7809" s="4"/>
      <c r="AL7809" s="4"/>
      <c r="AM7809" s="4"/>
      <c r="AN7809" s="4"/>
    </row>
    <row r="7810" spans="1:40" x14ac:dyDescent="0.2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4"/>
      <c r="AC7810" s="4"/>
      <c r="AD7810" s="4"/>
      <c r="AE7810" s="4"/>
      <c r="AF7810" s="4"/>
      <c r="AG7810" s="90"/>
      <c r="AH7810" s="4"/>
      <c r="AI7810" s="4"/>
      <c r="AJ7810" s="90"/>
      <c r="AK7810" s="4"/>
      <c r="AL7810" s="4"/>
      <c r="AM7810" s="4"/>
      <c r="AN7810" s="4"/>
    </row>
    <row r="7811" spans="1:40" x14ac:dyDescent="0.2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4"/>
      <c r="AC7811" s="4"/>
      <c r="AD7811" s="4"/>
      <c r="AE7811" s="4"/>
      <c r="AF7811" s="4"/>
      <c r="AG7811" s="90"/>
      <c r="AH7811" s="4"/>
      <c r="AI7811" s="4"/>
      <c r="AJ7811" s="90"/>
      <c r="AK7811" s="4"/>
      <c r="AL7811" s="4"/>
      <c r="AM7811" s="4"/>
      <c r="AN7811" s="4"/>
    </row>
    <row r="7812" spans="1:40" x14ac:dyDescent="0.2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4"/>
      <c r="AC7812" s="4"/>
      <c r="AD7812" s="4"/>
      <c r="AE7812" s="4"/>
      <c r="AF7812" s="4"/>
      <c r="AG7812" s="90"/>
      <c r="AH7812" s="4"/>
      <c r="AI7812" s="4"/>
      <c r="AJ7812" s="90"/>
      <c r="AK7812" s="4"/>
      <c r="AL7812" s="4"/>
      <c r="AM7812" s="4"/>
      <c r="AN7812" s="4"/>
    </row>
    <row r="7813" spans="1:40" x14ac:dyDescent="0.2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4"/>
      <c r="AC7813" s="4"/>
      <c r="AD7813" s="4"/>
      <c r="AE7813" s="4"/>
      <c r="AF7813" s="4"/>
      <c r="AG7813" s="90"/>
      <c r="AH7813" s="4"/>
      <c r="AI7813" s="4"/>
      <c r="AJ7813" s="90"/>
      <c r="AK7813" s="4"/>
      <c r="AL7813" s="4"/>
      <c r="AM7813" s="4"/>
      <c r="AN7813" s="4"/>
    </row>
    <row r="7814" spans="1:40" x14ac:dyDescent="0.2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4"/>
      <c r="AC7814" s="4"/>
      <c r="AD7814" s="4"/>
      <c r="AE7814" s="4"/>
      <c r="AF7814" s="4"/>
      <c r="AG7814" s="90"/>
      <c r="AH7814" s="4"/>
      <c r="AI7814" s="4"/>
      <c r="AJ7814" s="90"/>
      <c r="AK7814" s="4"/>
      <c r="AL7814" s="4"/>
      <c r="AM7814" s="4"/>
      <c r="AN7814" s="4"/>
    </row>
    <row r="7815" spans="1:40" x14ac:dyDescent="0.2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4"/>
      <c r="AC7815" s="4"/>
      <c r="AD7815" s="4"/>
      <c r="AE7815" s="4"/>
      <c r="AF7815" s="4"/>
      <c r="AG7815" s="90"/>
      <c r="AH7815" s="4"/>
      <c r="AI7815" s="4"/>
      <c r="AJ7815" s="90"/>
      <c r="AK7815" s="4"/>
      <c r="AL7815" s="4"/>
      <c r="AM7815" s="4"/>
      <c r="AN7815" s="4"/>
    </row>
    <row r="7816" spans="1:40" x14ac:dyDescent="0.2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4"/>
      <c r="AC7816" s="4"/>
      <c r="AD7816" s="4"/>
      <c r="AE7816" s="4"/>
      <c r="AF7816" s="4"/>
      <c r="AG7816" s="90"/>
      <c r="AH7816" s="4"/>
      <c r="AI7816" s="4"/>
      <c r="AJ7816" s="90"/>
      <c r="AK7816" s="4"/>
      <c r="AL7816" s="4"/>
      <c r="AM7816" s="4"/>
      <c r="AN7816" s="4"/>
    </row>
    <row r="7817" spans="1:40" x14ac:dyDescent="0.2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4"/>
      <c r="AC7817" s="4"/>
      <c r="AD7817" s="4"/>
      <c r="AE7817" s="4"/>
      <c r="AF7817" s="4"/>
      <c r="AG7817" s="90"/>
      <c r="AH7817" s="4"/>
      <c r="AI7817" s="4"/>
      <c r="AJ7817" s="90"/>
      <c r="AK7817" s="4"/>
      <c r="AL7817" s="4"/>
      <c r="AM7817" s="4"/>
      <c r="AN7817" s="4"/>
    </row>
    <row r="7818" spans="1:40" x14ac:dyDescent="0.2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4"/>
      <c r="AC7818" s="4"/>
      <c r="AD7818" s="4"/>
      <c r="AE7818" s="4"/>
      <c r="AF7818" s="4"/>
      <c r="AG7818" s="90"/>
      <c r="AH7818" s="4"/>
      <c r="AI7818" s="4"/>
      <c r="AJ7818" s="90"/>
      <c r="AK7818" s="4"/>
      <c r="AL7818" s="4"/>
      <c r="AM7818" s="4"/>
      <c r="AN7818" s="4"/>
    </row>
    <row r="7819" spans="1:40" x14ac:dyDescent="0.2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4"/>
      <c r="AC7819" s="4"/>
      <c r="AD7819" s="4"/>
      <c r="AE7819" s="4"/>
      <c r="AF7819" s="4"/>
      <c r="AG7819" s="90"/>
      <c r="AH7819" s="4"/>
      <c r="AI7819" s="4"/>
      <c r="AJ7819" s="90"/>
      <c r="AK7819" s="4"/>
      <c r="AL7819" s="4"/>
      <c r="AM7819" s="4"/>
      <c r="AN7819" s="4"/>
    </row>
    <row r="7820" spans="1:40" x14ac:dyDescent="0.2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4"/>
      <c r="AC7820" s="4"/>
      <c r="AD7820" s="4"/>
      <c r="AE7820" s="4"/>
      <c r="AF7820" s="4"/>
      <c r="AG7820" s="90"/>
      <c r="AH7820" s="4"/>
      <c r="AI7820" s="4"/>
      <c r="AJ7820" s="90"/>
      <c r="AK7820" s="4"/>
      <c r="AL7820" s="4"/>
      <c r="AM7820" s="4"/>
      <c r="AN7820" s="4"/>
    </row>
    <row r="7821" spans="1:40" x14ac:dyDescent="0.2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4"/>
      <c r="AC7821" s="4"/>
      <c r="AD7821" s="4"/>
      <c r="AE7821" s="4"/>
      <c r="AF7821" s="4"/>
      <c r="AG7821" s="90"/>
      <c r="AH7821" s="4"/>
      <c r="AI7821" s="4"/>
      <c r="AJ7821" s="90"/>
      <c r="AK7821" s="4"/>
      <c r="AL7821" s="4"/>
      <c r="AM7821" s="4"/>
      <c r="AN7821" s="4"/>
    </row>
    <row r="7822" spans="1:40" x14ac:dyDescent="0.2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4"/>
      <c r="AC7822" s="4"/>
      <c r="AD7822" s="4"/>
      <c r="AE7822" s="4"/>
      <c r="AF7822" s="4"/>
      <c r="AG7822" s="90"/>
      <c r="AH7822" s="4"/>
      <c r="AI7822" s="4"/>
      <c r="AJ7822" s="90"/>
      <c r="AK7822" s="4"/>
      <c r="AL7822" s="4"/>
      <c r="AM7822" s="4"/>
      <c r="AN7822" s="4"/>
    </row>
    <row r="7823" spans="1:40" x14ac:dyDescent="0.2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4"/>
      <c r="AC7823" s="4"/>
      <c r="AD7823" s="4"/>
      <c r="AE7823" s="4"/>
      <c r="AF7823" s="4"/>
      <c r="AG7823" s="90"/>
      <c r="AH7823" s="4"/>
      <c r="AI7823" s="4"/>
      <c r="AJ7823" s="90"/>
      <c r="AK7823" s="4"/>
      <c r="AL7823" s="4"/>
      <c r="AM7823" s="4"/>
      <c r="AN7823" s="4"/>
    </row>
    <row r="7824" spans="1:40" x14ac:dyDescent="0.2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4"/>
      <c r="AC7824" s="4"/>
      <c r="AD7824" s="4"/>
      <c r="AE7824" s="4"/>
      <c r="AF7824" s="4"/>
      <c r="AG7824" s="90"/>
      <c r="AH7824" s="4"/>
      <c r="AI7824" s="4"/>
      <c r="AJ7824" s="90"/>
      <c r="AK7824" s="4"/>
      <c r="AL7824" s="4"/>
      <c r="AM7824" s="4"/>
      <c r="AN7824" s="4"/>
    </row>
    <row r="7825" spans="1:40" x14ac:dyDescent="0.2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4"/>
      <c r="AC7825" s="4"/>
      <c r="AD7825" s="4"/>
      <c r="AE7825" s="4"/>
      <c r="AF7825" s="4"/>
      <c r="AG7825" s="90"/>
      <c r="AH7825" s="4"/>
      <c r="AI7825" s="4"/>
      <c r="AJ7825" s="90"/>
      <c r="AK7825" s="4"/>
      <c r="AL7825" s="4"/>
      <c r="AM7825" s="4"/>
      <c r="AN7825" s="4"/>
    </row>
    <row r="7826" spans="1:40" x14ac:dyDescent="0.2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4"/>
      <c r="AC7826" s="4"/>
      <c r="AD7826" s="4"/>
      <c r="AE7826" s="4"/>
      <c r="AF7826" s="4"/>
      <c r="AG7826" s="90"/>
      <c r="AH7826" s="4"/>
      <c r="AI7826" s="4"/>
      <c r="AJ7826" s="90"/>
      <c r="AK7826" s="4"/>
      <c r="AL7826" s="4"/>
      <c r="AM7826" s="4"/>
      <c r="AN7826" s="4"/>
    </row>
    <row r="7827" spans="1:40" x14ac:dyDescent="0.2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4"/>
      <c r="AC7827" s="4"/>
      <c r="AD7827" s="4"/>
      <c r="AE7827" s="4"/>
      <c r="AF7827" s="4"/>
      <c r="AG7827" s="90"/>
      <c r="AH7827" s="4"/>
      <c r="AI7827" s="4"/>
      <c r="AJ7827" s="90"/>
      <c r="AK7827" s="4"/>
      <c r="AL7827" s="4"/>
      <c r="AM7827" s="4"/>
      <c r="AN7827" s="4"/>
    </row>
    <row r="7828" spans="1:40" x14ac:dyDescent="0.2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4"/>
      <c r="AC7828" s="4"/>
      <c r="AD7828" s="4"/>
      <c r="AE7828" s="4"/>
      <c r="AF7828" s="4"/>
      <c r="AG7828" s="90"/>
      <c r="AH7828" s="4"/>
      <c r="AI7828" s="4"/>
      <c r="AJ7828" s="90"/>
      <c r="AK7828" s="4"/>
      <c r="AL7828" s="4"/>
      <c r="AM7828" s="4"/>
      <c r="AN7828" s="4"/>
    </row>
    <row r="7829" spans="1:40" x14ac:dyDescent="0.2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4"/>
      <c r="AC7829" s="4"/>
      <c r="AD7829" s="4"/>
      <c r="AE7829" s="4"/>
      <c r="AF7829" s="4"/>
      <c r="AG7829" s="90"/>
      <c r="AH7829" s="4"/>
      <c r="AI7829" s="4"/>
      <c r="AJ7829" s="90"/>
      <c r="AK7829" s="4"/>
      <c r="AL7829" s="4"/>
      <c r="AM7829" s="4"/>
      <c r="AN7829" s="4"/>
    </row>
    <row r="7830" spans="1:40" x14ac:dyDescent="0.2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4"/>
      <c r="AC7830" s="4"/>
      <c r="AD7830" s="4"/>
      <c r="AE7830" s="4"/>
      <c r="AF7830" s="4"/>
      <c r="AG7830" s="90"/>
      <c r="AH7830" s="4"/>
      <c r="AI7830" s="4"/>
      <c r="AJ7830" s="90"/>
      <c r="AK7830" s="4"/>
      <c r="AL7830" s="4"/>
      <c r="AM7830" s="4"/>
      <c r="AN7830" s="4"/>
    </row>
    <row r="7831" spans="1:40" x14ac:dyDescent="0.2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4"/>
      <c r="AC7831" s="4"/>
      <c r="AD7831" s="4"/>
      <c r="AE7831" s="4"/>
      <c r="AF7831" s="4"/>
      <c r="AG7831" s="90"/>
      <c r="AH7831" s="4"/>
      <c r="AI7831" s="4"/>
      <c r="AJ7831" s="90"/>
      <c r="AK7831" s="4"/>
      <c r="AL7831" s="4"/>
      <c r="AM7831" s="4"/>
      <c r="AN7831" s="4"/>
    </row>
    <row r="7832" spans="1:40" x14ac:dyDescent="0.2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4"/>
      <c r="AC7832" s="4"/>
      <c r="AD7832" s="4"/>
      <c r="AE7832" s="4"/>
      <c r="AF7832" s="4"/>
      <c r="AG7832" s="90"/>
      <c r="AH7832" s="4"/>
      <c r="AI7832" s="4"/>
      <c r="AJ7832" s="90"/>
      <c r="AK7832" s="4"/>
      <c r="AL7832" s="4"/>
      <c r="AM7832" s="4"/>
      <c r="AN7832" s="4"/>
    </row>
    <row r="7833" spans="1:40" x14ac:dyDescent="0.2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4"/>
      <c r="AC7833" s="4"/>
      <c r="AD7833" s="4"/>
      <c r="AE7833" s="4"/>
      <c r="AF7833" s="4"/>
      <c r="AG7833" s="90"/>
      <c r="AH7833" s="4"/>
      <c r="AI7833" s="4"/>
      <c r="AJ7833" s="90"/>
      <c r="AK7833" s="4"/>
      <c r="AL7833" s="4"/>
      <c r="AM7833" s="4"/>
      <c r="AN7833" s="4"/>
    </row>
    <row r="7834" spans="1:40" x14ac:dyDescent="0.2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4"/>
      <c r="AC7834" s="4"/>
      <c r="AD7834" s="4"/>
      <c r="AE7834" s="4"/>
      <c r="AF7834" s="4"/>
      <c r="AG7834" s="90"/>
      <c r="AH7834" s="4"/>
      <c r="AI7834" s="4"/>
      <c r="AJ7834" s="90"/>
      <c r="AK7834" s="4"/>
      <c r="AL7834" s="4"/>
      <c r="AM7834" s="4"/>
      <c r="AN7834" s="4"/>
    </row>
    <row r="7835" spans="1:40" x14ac:dyDescent="0.2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4"/>
      <c r="AC7835" s="4"/>
      <c r="AD7835" s="4"/>
      <c r="AE7835" s="4"/>
      <c r="AF7835" s="4"/>
      <c r="AG7835" s="90"/>
      <c r="AH7835" s="4"/>
      <c r="AI7835" s="4"/>
      <c r="AJ7835" s="90"/>
      <c r="AK7835" s="4"/>
      <c r="AL7835" s="4"/>
      <c r="AM7835" s="4"/>
      <c r="AN7835" s="4"/>
    </row>
    <row r="7836" spans="1:40" x14ac:dyDescent="0.2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4"/>
      <c r="AC7836" s="4"/>
      <c r="AD7836" s="4"/>
      <c r="AE7836" s="4"/>
      <c r="AF7836" s="4"/>
      <c r="AG7836" s="90"/>
      <c r="AH7836" s="4"/>
      <c r="AI7836" s="4"/>
      <c r="AJ7836" s="90"/>
      <c r="AK7836" s="4"/>
      <c r="AL7836" s="4"/>
      <c r="AM7836" s="4"/>
      <c r="AN7836" s="4"/>
    </row>
    <row r="7837" spans="1:40" x14ac:dyDescent="0.2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4"/>
      <c r="AC7837" s="4"/>
      <c r="AD7837" s="4"/>
      <c r="AE7837" s="4"/>
      <c r="AF7837" s="4"/>
      <c r="AG7837" s="90"/>
      <c r="AH7837" s="4"/>
      <c r="AI7837" s="4"/>
      <c r="AJ7837" s="90"/>
      <c r="AK7837" s="4"/>
      <c r="AL7837" s="4"/>
      <c r="AM7837" s="4"/>
      <c r="AN7837" s="4"/>
    </row>
    <row r="7838" spans="1:40" x14ac:dyDescent="0.2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4"/>
      <c r="AC7838" s="4"/>
      <c r="AD7838" s="4"/>
      <c r="AE7838" s="4"/>
      <c r="AF7838" s="4"/>
      <c r="AG7838" s="90"/>
      <c r="AH7838" s="4"/>
      <c r="AI7838" s="4"/>
      <c r="AJ7838" s="90"/>
      <c r="AK7838" s="4"/>
      <c r="AL7838" s="4"/>
      <c r="AM7838" s="4"/>
      <c r="AN7838" s="4"/>
    </row>
    <row r="7839" spans="1:40" x14ac:dyDescent="0.2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4"/>
      <c r="AC7839" s="4"/>
      <c r="AD7839" s="4"/>
      <c r="AE7839" s="4"/>
      <c r="AF7839" s="4"/>
      <c r="AG7839" s="90"/>
      <c r="AH7839" s="4"/>
      <c r="AI7839" s="4"/>
      <c r="AJ7839" s="90"/>
      <c r="AK7839" s="4"/>
      <c r="AL7839" s="4"/>
      <c r="AM7839" s="4"/>
      <c r="AN7839" s="4"/>
    </row>
    <row r="7840" spans="1:40" x14ac:dyDescent="0.2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4"/>
      <c r="AC7840" s="4"/>
      <c r="AD7840" s="4"/>
      <c r="AE7840" s="4"/>
      <c r="AF7840" s="4"/>
      <c r="AG7840" s="90"/>
      <c r="AH7840" s="4"/>
      <c r="AI7840" s="4"/>
      <c r="AJ7840" s="90"/>
      <c r="AK7840" s="4"/>
      <c r="AL7840" s="4"/>
      <c r="AM7840" s="4"/>
      <c r="AN7840" s="4"/>
    </row>
    <row r="7841" spans="1:40" x14ac:dyDescent="0.2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4"/>
      <c r="AC7841" s="4"/>
      <c r="AD7841" s="4"/>
      <c r="AE7841" s="4"/>
      <c r="AF7841" s="4"/>
      <c r="AG7841" s="90"/>
      <c r="AH7841" s="4"/>
      <c r="AI7841" s="4"/>
      <c r="AJ7841" s="90"/>
      <c r="AK7841" s="4"/>
      <c r="AL7841" s="4"/>
      <c r="AM7841" s="4"/>
      <c r="AN7841" s="4"/>
    </row>
    <row r="7842" spans="1:40" x14ac:dyDescent="0.2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4"/>
      <c r="AC7842" s="4"/>
      <c r="AD7842" s="4"/>
      <c r="AE7842" s="4"/>
      <c r="AF7842" s="4"/>
      <c r="AG7842" s="90"/>
      <c r="AH7842" s="4"/>
      <c r="AI7842" s="4"/>
      <c r="AJ7842" s="90"/>
      <c r="AK7842" s="4"/>
      <c r="AL7842" s="4"/>
      <c r="AM7842" s="4"/>
      <c r="AN7842" s="4"/>
    </row>
    <row r="7843" spans="1:40" x14ac:dyDescent="0.2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4"/>
      <c r="AC7843" s="4"/>
      <c r="AD7843" s="4"/>
      <c r="AE7843" s="4"/>
      <c r="AF7843" s="4"/>
      <c r="AG7843" s="90"/>
      <c r="AH7843" s="4"/>
      <c r="AI7843" s="4"/>
      <c r="AJ7843" s="90"/>
      <c r="AK7843" s="4"/>
      <c r="AL7843" s="4"/>
      <c r="AM7843" s="4"/>
      <c r="AN7843" s="4"/>
    </row>
    <row r="7844" spans="1:40" x14ac:dyDescent="0.2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4"/>
      <c r="AC7844" s="4"/>
      <c r="AD7844" s="4"/>
      <c r="AE7844" s="4"/>
      <c r="AF7844" s="4"/>
      <c r="AG7844" s="90"/>
      <c r="AH7844" s="4"/>
      <c r="AI7844" s="4"/>
      <c r="AJ7844" s="90"/>
      <c r="AK7844" s="4"/>
      <c r="AL7844" s="4"/>
      <c r="AM7844" s="4"/>
      <c r="AN7844" s="4"/>
    </row>
    <row r="7845" spans="1:40" x14ac:dyDescent="0.2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4"/>
      <c r="AC7845" s="4"/>
      <c r="AD7845" s="4"/>
      <c r="AE7845" s="4"/>
      <c r="AF7845" s="4"/>
      <c r="AG7845" s="90"/>
      <c r="AH7845" s="4"/>
      <c r="AI7845" s="4"/>
      <c r="AJ7845" s="90"/>
      <c r="AK7845" s="4"/>
      <c r="AL7845" s="4"/>
      <c r="AM7845" s="4"/>
      <c r="AN7845" s="4"/>
    </row>
    <row r="7846" spans="1:40" x14ac:dyDescent="0.2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4"/>
      <c r="AC7846" s="4"/>
      <c r="AD7846" s="4"/>
      <c r="AE7846" s="4"/>
      <c r="AF7846" s="4"/>
      <c r="AG7846" s="90"/>
      <c r="AH7846" s="4"/>
      <c r="AI7846" s="4"/>
      <c r="AJ7846" s="90"/>
      <c r="AK7846" s="4"/>
      <c r="AL7846" s="4"/>
      <c r="AM7846" s="4"/>
      <c r="AN7846" s="4"/>
    </row>
    <row r="7847" spans="1:40" x14ac:dyDescent="0.2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4"/>
      <c r="AC7847" s="4"/>
      <c r="AD7847" s="4"/>
      <c r="AE7847" s="4"/>
      <c r="AF7847" s="4"/>
      <c r="AG7847" s="90"/>
      <c r="AH7847" s="4"/>
      <c r="AI7847" s="4"/>
      <c r="AJ7847" s="90"/>
      <c r="AK7847" s="4"/>
      <c r="AL7847" s="4"/>
      <c r="AM7847" s="4"/>
      <c r="AN7847" s="4"/>
    </row>
    <row r="7848" spans="1:40" x14ac:dyDescent="0.2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4"/>
      <c r="AC7848" s="4"/>
      <c r="AD7848" s="4"/>
      <c r="AE7848" s="4"/>
      <c r="AF7848" s="4"/>
      <c r="AG7848" s="90"/>
      <c r="AH7848" s="4"/>
      <c r="AI7848" s="4"/>
      <c r="AJ7848" s="90"/>
      <c r="AK7848" s="4"/>
      <c r="AL7848" s="4"/>
      <c r="AM7848" s="4"/>
      <c r="AN7848" s="4"/>
    </row>
    <row r="7849" spans="1:40" x14ac:dyDescent="0.2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4"/>
      <c r="AC7849" s="4"/>
      <c r="AD7849" s="4"/>
      <c r="AE7849" s="4"/>
      <c r="AF7849" s="4"/>
      <c r="AG7849" s="90"/>
      <c r="AH7849" s="4"/>
      <c r="AI7849" s="4"/>
      <c r="AJ7849" s="90"/>
      <c r="AK7849" s="4"/>
      <c r="AL7849" s="4"/>
      <c r="AM7849" s="4"/>
      <c r="AN7849" s="4"/>
    </row>
    <row r="7850" spans="1:40" x14ac:dyDescent="0.2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4"/>
      <c r="AC7850" s="4"/>
      <c r="AD7850" s="4"/>
      <c r="AE7850" s="4"/>
      <c r="AF7850" s="4"/>
      <c r="AG7850" s="90"/>
      <c r="AH7850" s="4"/>
      <c r="AI7850" s="4"/>
      <c r="AJ7850" s="90"/>
      <c r="AK7850" s="4"/>
      <c r="AL7850" s="4"/>
      <c r="AM7850" s="4"/>
      <c r="AN7850" s="4"/>
    </row>
    <row r="7851" spans="1:40" x14ac:dyDescent="0.2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4"/>
      <c r="AC7851" s="4"/>
      <c r="AD7851" s="4"/>
      <c r="AE7851" s="4"/>
      <c r="AF7851" s="4"/>
      <c r="AG7851" s="90"/>
      <c r="AH7851" s="4"/>
      <c r="AI7851" s="4"/>
      <c r="AJ7851" s="90"/>
      <c r="AK7851" s="4"/>
      <c r="AL7851" s="4"/>
      <c r="AM7851" s="4"/>
      <c r="AN7851" s="4"/>
    </row>
    <row r="7852" spans="1:40" x14ac:dyDescent="0.2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4"/>
      <c r="AC7852" s="4"/>
      <c r="AD7852" s="4"/>
      <c r="AE7852" s="4"/>
      <c r="AF7852" s="4"/>
      <c r="AG7852" s="90"/>
      <c r="AH7852" s="4"/>
      <c r="AI7852" s="4"/>
      <c r="AJ7852" s="90"/>
      <c r="AK7852" s="4"/>
      <c r="AL7852" s="4"/>
      <c r="AM7852" s="4"/>
      <c r="AN7852" s="4"/>
    </row>
    <row r="7853" spans="1:40" x14ac:dyDescent="0.2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4"/>
      <c r="AC7853" s="4"/>
      <c r="AD7853" s="4"/>
      <c r="AE7853" s="4"/>
      <c r="AF7853" s="4"/>
      <c r="AG7853" s="90"/>
      <c r="AH7853" s="4"/>
      <c r="AI7853" s="4"/>
      <c r="AJ7853" s="90"/>
      <c r="AK7853" s="4"/>
      <c r="AL7853" s="4"/>
      <c r="AM7853" s="4"/>
      <c r="AN7853" s="4"/>
    </row>
    <row r="7854" spans="1:40" x14ac:dyDescent="0.2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4"/>
      <c r="AC7854" s="4"/>
      <c r="AD7854" s="4"/>
      <c r="AE7854" s="4"/>
      <c r="AF7854" s="4"/>
      <c r="AG7854" s="90"/>
      <c r="AH7854" s="4"/>
      <c r="AI7854" s="4"/>
      <c r="AJ7854" s="90"/>
      <c r="AK7854" s="4"/>
      <c r="AL7854" s="4"/>
      <c r="AM7854" s="4"/>
      <c r="AN7854" s="4"/>
    </row>
    <row r="7855" spans="1:40" x14ac:dyDescent="0.2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  <c r="AG7855" s="90"/>
      <c r="AH7855" s="4"/>
      <c r="AI7855" s="4"/>
      <c r="AJ7855" s="90"/>
      <c r="AK7855" s="4"/>
      <c r="AL7855" s="4"/>
      <c r="AM7855" s="4"/>
      <c r="AN7855" s="4"/>
    </row>
    <row r="7856" spans="1:40" x14ac:dyDescent="0.2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  <c r="AG7856" s="90"/>
      <c r="AH7856" s="4"/>
      <c r="AI7856" s="4"/>
      <c r="AJ7856" s="90"/>
      <c r="AK7856" s="4"/>
      <c r="AL7856" s="4"/>
      <c r="AM7856" s="4"/>
      <c r="AN7856" s="4"/>
    </row>
    <row r="7857" spans="1:40" x14ac:dyDescent="0.2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  <c r="AG7857" s="90"/>
      <c r="AH7857" s="4"/>
      <c r="AI7857" s="4"/>
      <c r="AJ7857" s="90"/>
      <c r="AK7857" s="4"/>
      <c r="AL7857" s="4"/>
      <c r="AM7857" s="4"/>
      <c r="AN7857" s="4"/>
    </row>
    <row r="7858" spans="1:40" x14ac:dyDescent="0.2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  <c r="AG7858" s="90"/>
      <c r="AH7858" s="4"/>
      <c r="AI7858" s="4"/>
      <c r="AJ7858" s="90"/>
      <c r="AK7858" s="4"/>
      <c r="AL7858" s="4"/>
      <c r="AM7858" s="4"/>
      <c r="AN7858" s="4"/>
    </row>
    <row r="7859" spans="1:40" x14ac:dyDescent="0.2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  <c r="AG7859" s="90"/>
      <c r="AH7859" s="4"/>
      <c r="AI7859" s="4"/>
      <c r="AJ7859" s="90"/>
      <c r="AK7859" s="4"/>
      <c r="AL7859" s="4"/>
      <c r="AM7859" s="4"/>
      <c r="AN7859" s="4"/>
    </row>
    <row r="7860" spans="1:40" x14ac:dyDescent="0.2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  <c r="AG7860" s="90"/>
      <c r="AH7860" s="4"/>
      <c r="AI7860" s="4"/>
      <c r="AJ7860" s="90"/>
      <c r="AK7860" s="4"/>
      <c r="AL7860" s="4"/>
      <c r="AM7860" s="4"/>
      <c r="AN7860" s="4"/>
    </row>
    <row r="7861" spans="1:40" x14ac:dyDescent="0.2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  <c r="AG7861" s="90"/>
      <c r="AH7861" s="4"/>
      <c r="AI7861" s="4"/>
      <c r="AJ7861" s="90"/>
      <c r="AK7861" s="4"/>
      <c r="AL7861" s="4"/>
      <c r="AM7861" s="4"/>
      <c r="AN7861" s="4"/>
    </row>
    <row r="7862" spans="1:40" x14ac:dyDescent="0.2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  <c r="AG7862" s="90"/>
      <c r="AH7862" s="4"/>
      <c r="AI7862" s="4"/>
      <c r="AJ7862" s="90"/>
      <c r="AK7862" s="4"/>
      <c r="AL7862" s="4"/>
      <c r="AM7862" s="4"/>
      <c r="AN7862" s="4"/>
    </row>
    <row r="7863" spans="1:40" x14ac:dyDescent="0.2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  <c r="AG7863" s="90"/>
      <c r="AH7863" s="4"/>
      <c r="AI7863" s="4"/>
      <c r="AJ7863" s="90"/>
      <c r="AK7863" s="4"/>
      <c r="AL7863" s="4"/>
      <c r="AM7863" s="4"/>
      <c r="AN7863" s="4"/>
    </row>
    <row r="7864" spans="1:40" x14ac:dyDescent="0.2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  <c r="AG7864" s="90"/>
      <c r="AH7864" s="4"/>
      <c r="AI7864" s="4"/>
      <c r="AJ7864" s="90"/>
      <c r="AK7864" s="4"/>
      <c r="AL7864" s="4"/>
      <c r="AM7864" s="4"/>
      <c r="AN7864" s="4"/>
    </row>
    <row r="7865" spans="1:40" x14ac:dyDescent="0.2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  <c r="AG7865" s="90"/>
      <c r="AH7865" s="4"/>
      <c r="AI7865" s="4"/>
      <c r="AJ7865" s="90"/>
      <c r="AK7865" s="4"/>
      <c r="AL7865" s="4"/>
      <c r="AM7865" s="4"/>
      <c r="AN7865" s="4"/>
    </row>
    <row r="7866" spans="1:40" x14ac:dyDescent="0.2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  <c r="AG7866" s="90"/>
      <c r="AH7866" s="4"/>
      <c r="AI7866" s="4"/>
      <c r="AJ7866" s="90"/>
      <c r="AK7866" s="4"/>
      <c r="AL7866" s="4"/>
      <c r="AM7866" s="4"/>
      <c r="AN7866" s="4"/>
    </row>
    <row r="7867" spans="1:40" x14ac:dyDescent="0.2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  <c r="AG7867" s="90"/>
      <c r="AH7867" s="4"/>
      <c r="AI7867" s="4"/>
      <c r="AJ7867" s="90"/>
      <c r="AK7867" s="4"/>
      <c r="AL7867" s="4"/>
      <c r="AM7867" s="4"/>
      <c r="AN7867" s="4"/>
    </row>
    <row r="7868" spans="1:40" x14ac:dyDescent="0.2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  <c r="AG7868" s="90"/>
      <c r="AH7868" s="4"/>
      <c r="AI7868" s="4"/>
      <c r="AJ7868" s="90"/>
      <c r="AK7868" s="4"/>
      <c r="AL7868" s="4"/>
      <c r="AM7868" s="4"/>
      <c r="AN7868" s="4"/>
    </row>
    <row r="7869" spans="1:40" x14ac:dyDescent="0.2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  <c r="AG7869" s="90"/>
      <c r="AH7869" s="4"/>
      <c r="AI7869" s="4"/>
      <c r="AJ7869" s="90"/>
      <c r="AK7869" s="4"/>
      <c r="AL7869" s="4"/>
      <c r="AM7869" s="4"/>
      <c r="AN7869" s="4"/>
    </row>
    <row r="7870" spans="1:40" x14ac:dyDescent="0.2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  <c r="AG7870" s="90"/>
      <c r="AH7870" s="4"/>
      <c r="AI7870" s="4"/>
      <c r="AJ7870" s="90"/>
      <c r="AK7870" s="4"/>
      <c r="AL7870" s="4"/>
      <c r="AM7870" s="4"/>
      <c r="AN7870" s="4"/>
    </row>
    <row r="7871" spans="1:40" x14ac:dyDescent="0.2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  <c r="AG7871" s="90"/>
      <c r="AH7871" s="4"/>
      <c r="AI7871" s="4"/>
      <c r="AJ7871" s="90"/>
      <c r="AK7871" s="4"/>
      <c r="AL7871" s="4"/>
      <c r="AM7871" s="4"/>
      <c r="AN7871" s="4"/>
    </row>
    <row r="7872" spans="1:40" x14ac:dyDescent="0.2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  <c r="AG7872" s="90"/>
      <c r="AH7872" s="4"/>
      <c r="AI7872" s="4"/>
      <c r="AJ7872" s="90"/>
      <c r="AK7872" s="4"/>
      <c r="AL7872" s="4"/>
      <c r="AM7872" s="4"/>
      <c r="AN7872" s="4"/>
    </row>
    <row r="7873" spans="1:40" x14ac:dyDescent="0.2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  <c r="AG7873" s="90"/>
      <c r="AH7873" s="4"/>
      <c r="AI7873" s="4"/>
      <c r="AJ7873" s="90"/>
      <c r="AK7873" s="4"/>
      <c r="AL7873" s="4"/>
      <c r="AM7873" s="4"/>
      <c r="AN7873" s="4"/>
    </row>
    <row r="7874" spans="1:40" x14ac:dyDescent="0.2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  <c r="AG7874" s="90"/>
      <c r="AH7874" s="4"/>
      <c r="AI7874" s="4"/>
      <c r="AJ7874" s="90"/>
      <c r="AK7874" s="4"/>
      <c r="AL7874" s="4"/>
      <c r="AM7874" s="4"/>
      <c r="AN7874" s="4"/>
    </row>
    <row r="7875" spans="1:40" x14ac:dyDescent="0.2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  <c r="AG7875" s="90"/>
      <c r="AH7875" s="4"/>
      <c r="AI7875" s="4"/>
      <c r="AJ7875" s="90"/>
      <c r="AK7875" s="4"/>
      <c r="AL7875" s="4"/>
      <c r="AM7875" s="4"/>
      <c r="AN7875" s="4"/>
    </row>
    <row r="7876" spans="1:40" x14ac:dyDescent="0.2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  <c r="AG7876" s="90"/>
      <c r="AH7876" s="4"/>
      <c r="AI7876" s="4"/>
      <c r="AJ7876" s="90"/>
      <c r="AK7876" s="4"/>
      <c r="AL7876" s="4"/>
      <c r="AM7876" s="4"/>
      <c r="AN7876" s="4"/>
    </row>
    <row r="7877" spans="1:40" x14ac:dyDescent="0.2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  <c r="AG7877" s="90"/>
      <c r="AH7877" s="4"/>
      <c r="AI7877" s="4"/>
      <c r="AJ7877" s="90"/>
      <c r="AK7877" s="4"/>
      <c r="AL7877" s="4"/>
      <c r="AM7877" s="4"/>
      <c r="AN7877" s="4"/>
    </row>
    <row r="7878" spans="1:40" x14ac:dyDescent="0.2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  <c r="AG7878" s="90"/>
      <c r="AH7878" s="4"/>
      <c r="AI7878" s="4"/>
      <c r="AJ7878" s="90"/>
      <c r="AK7878" s="4"/>
      <c r="AL7878" s="4"/>
      <c r="AM7878" s="4"/>
      <c r="AN7878" s="4"/>
    </row>
    <row r="7879" spans="1:40" x14ac:dyDescent="0.2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  <c r="AG7879" s="90"/>
      <c r="AH7879" s="4"/>
      <c r="AI7879" s="4"/>
      <c r="AJ7879" s="90"/>
      <c r="AK7879" s="4"/>
      <c r="AL7879" s="4"/>
      <c r="AM7879" s="4"/>
      <c r="AN7879" s="4"/>
    </row>
    <row r="7880" spans="1:40" x14ac:dyDescent="0.2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  <c r="AG7880" s="90"/>
      <c r="AH7880" s="4"/>
      <c r="AI7880" s="4"/>
      <c r="AJ7880" s="90"/>
      <c r="AK7880" s="4"/>
      <c r="AL7880" s="4"/>
      <c r="AM7880" s="4"/>
      <c r="AN7880" s="4"/>
    </row>
    <row r="7881" spans="1:40" x14ac:dyDescent="0.2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  <c r="AG7881" s="90"/>
      <c r="AH7881" s="4"/>
      <c r="AI7881" s="4"/>
      <c r="AJ7881" s="90"/>
      <c r="AK7881" s="4"/>
      <c r="AL7881" s="4"/>
      <c r="AM7881" s="4"/>
      <c r="AN7881" s="4"/>
    </row>
    <row r="7882" spans="1:40" x14ac:dyDescent="0.2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  <c r="AG7882" s="90"/>
      <c r="AH7882" s="4"/>
      <c r="AI7882" s="4"/>
      <c r="AJ7882" s="90"/>
      <c r="AK7882" s="4"/>
      <c r="AL7882" s="4"/>
      <c r="AM7882" s="4"/>
      <c r="AN7882" s="4"/>
    </row>
    <row r="7883" spans="1:40" x14ac:dyDescent="0.2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  <c r="AG7883" s="90"/>
      <c r="AH7883" s="4"/>
      <c r="AI7883" s="4"/>
      <c r="AJ7883" s="90"/>
      <c r="AK7883" s="4"/>
      <c r="AL7883" s="4"/>
      <c r="AM7883" s="4"/>
      <c r="AN7883" s="4"/>
    </row>
    <row r="7884" spans="1:40" x14ac:dyDescent="0.2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  <c r="AG7884" s="90"/>
      <c r="AH7884" s="4"/>
      <c r="AI7884" s="4"/>
      <c r="AJ7884" s="90"/>
      <c r="AK7884" s="4"/>
      <c r="AL7884" s="4"/>
      <c r="AM7884" s="4"/>
      <c r="AN7884" s="4"/>
    </row>
    <row r="7885" spans="1:40" x14ac:dyDescent="0.2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  <c r="AG7885" s="90"/>
      <c r="AH7885" s="4"/>
      <c r="AI7885" s="4"/>
      <c r="AJ7885" s="90"/>
      <c r="AK7885" s="4"/>
      <c r="AL7885" s="4"/>
      <c r="AM7885" s="4"/>
      <c r="AN7885" s="4"/>
    </row>
    <row r="7886" spans="1:40" x14ac:dyDescent="0.2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  <c r="AG7886" s="90"/>
      <c r="AH7886" s="4"/>
      <c r="AI7886" s="4"/>
      <c r="AJ7886" s="90"/>
      <c r="AK7886" s="4"/>
      <c r="AL7886" s="4"/>
      <c r="AM7886" s="4"/>
      <c r="AN7886" s="4"/>
    </row>
    <row r="7887" spans="1:40" x14ac:dyDescent="0.2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  <c r="AG7887" s="90"/>
      <c r="AH7887" s="4"/>
      <c r="AI7887" s="4"/>
      <c r="AJ7887" s="90"/>
      <c r="AK7887" s="4"/>
      <c r="AL7887" s="4"/>
      <c r="AM7887" s="4"/>
      <c r="AN7887" s="4"/>
    </row>
    <row r="7888" spans="1:40" x14ac:dyDescent="0.2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  <c r="AG7888" s="90"/>
      <c r="AH7888" s="4"/>
      <c r="AI7888" s="4"/>
      <c r="AJ7888" s="90"/>
      <c r="AK7888" s="4"/>
      <c r="AL7888" s="4"/>
      <c r="AM7888" s="4"/>
      <c r="AN7888" s="4"/>
    </row>
    <row r="7889" spans="1:40" x14ac:dyDescent="0.2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  <c r="AG7889" s="90"/>
      <c r="AH7889" s="4"/>
      <c r="AI7889" s="4"/>
      <c r="AJ7889" s="90"/>
      <c r="AK7889" s="4"/>
      <c r="AL7889" s="4"/>
      <c r="AM7889" s="4"/>
      <c r="AN7889" s="4"/>
    </row>
    <row r="7890" spans="1:40" x14ac:dyDescent="0.2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  <c r="AG7890" s="90"/>
      <c r="AH7890" s="4"/>
      <c r="AI7890" s="4"/>
      <c r="AJ7890" s="90"/>
      <c r="AK7890" s="4"/>
      <c r="AL7890" s="4"/>
      <c r="AM7890" s="4"/>
      <c r="AN7890" s="4"/>
    </row>
    <row r="7891" spans="1:40" x14ac:dyDescent="0.2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  <c r="AG7891" s="90"/>
      <c r="AH7891" s="4"/>
      <c r="AI7891" s="4"/>
      <c r="AJ7891" s="90"/>
      <c r="AK7891" s="4"/>
      <c r="AL7891" s="4"/>
      <c r="AM7891" s="4"/>
      <c r="AN7891" s="4"/>
    </row>
    <row r="7892" spans="1:40" x14ac:dyDescent="0.2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  <c r="AG7892" s="90"/>
      <c r="AH7892" s="4"/>
      <c r="AI7892" s="4"/>
      <c r="AJ7892" s="90"/>
      <c r="AK7892" s="4"/>
      <c r="AL7892" s="4"/>
      <c r="AM7892" s="4"/>
      <c r="AN7892" s="4"/>
    </row>
    <row r="7893" spans="1:40" x14ac:dyDescent="0.2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  <c r="AG7893" s="90"/>
      <c r="AH7893" s="4"/>
      <c r="AI7893" s="4"/>
      <c r="AJ7893" s="90"/>
      <c r="AK7893" s="4"/>
      <c r="AL7893" s="4"/>
      <c r="AM7893" s="4"/>
      <c r="AN7893" s="4"/>
    </row>
    <row r="7894" spans="1:40" x14ac:dyDescent="0.2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  <c r="AG7894" s="90"/>
      <c r="AH7894" s="4"/>
      <c r="AI7894" s="4"/>
      <c r="AJ7894" s="90"/>
      <c r="AK7894" s="4"/>
      <c r="AL7894" s="4"/>
      <c r="AM7894" s="4"/>
      <c r="AN7894" s="4"/>
    </row>
    <row r="7895" spans="1:40" x14ac:dyDescent="0.2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  <c r="AG7895" s="90"/>
      <c r="AH7895" s="4"/>
      <c r="AI7895" s="4"/>
      <c r="AJ7895" s="90"/>
      <c r="AK7895" s="4"/>
      <c r="AL7895" s="4"/>
      <c r="AM7895" s="4"/>
      <c r="AN7895" s="4"/>
    </row>
    <row r="7896" spans="1:40" x14ac:dyDescent="0.2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  <c r="AG7896" s="90"/>
      <c r="AH7896" s="4"/>
      <c r="AI7896" s="4"/>
      <c r="AJ7896" s="90"/>
      <c r="AK7896" s="4"/>
      <c r="AL7896" s="4"/>
      <c r="AM7896" s="4"/>
      <c r="AN7896" s="4"/>
    </row>
    <row r="7897" spans="1:40" x14ac:dyDescent="0.2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  <c r="AG7897" s="90"/>
      <c r="AH7897" s="4"/>
      <c r="AI7897" s="4"/>
      <c r="AJ7897" s="90"/>
      <c r="AK7897" s="4"/>
      <c r="AL7897" s="4"/>
      <c r="AM7897" s="4"/>
      <c r="AN7897" s="4"/>
    </row>
    <row r="7898" spans="1:40" x14ac:dyDescent="0.2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  <c r="AG7898" s="90"/>
      <c r="AH7898" s="4"/>
      <c r="AI7898" s="4"/>
      <c r="AJ7898" s="90"/>
      <c r="AK7898" s="4"/>
      <c r="AL7898" s="4"/>
      <c r="AM7898" s="4"/>
      <c r="AN7898" s="4"/>
    </row>
    <row r="7899" spans="1:40" x14ac:dyDescent="0.2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  <c r="AG7899" s="90"/>
      <c r="AH7899" s="4"/>
      <c r="AI7899" s="4"/>
      <c r="AJ7899" s="90"/>
      <c r="AK7899" s="4"/>
      <c r="AL7899" s="4"/>
      <c r="AM7899" s="4"/>
      <c r="AN7899" s="4"/>
    </row>
    <row r="7900" spans="1:40" x14ac:dyDescent="0.2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  <c r="AG7900" s="90"/>
      <c r="AH7900" s="4"/>
      <c r="AI7900" s="4"/>
      <c r="AJ7900" s="90"/>
      <c r="AK7900" s="4"/>
      <c r="AL7900" s="4"/>
      <c r="AM7900" s="4"/>
      <c r="AN7900" s="4"/>
    </row>
    <row r="7901" spans="1:40" x14ac:dyDescent="0.2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  <c r="AG7901" s="90"/>
      <c r="AH7901" s="4"/>
      <c r="AI7901" s="4"/>
      <c r="AJ7901" s="90"/>
      <c r="AK7901" s="4"/>
      <c r="AL7901" s="4"/>
      <c r="AM7901" s="4"/>
      <c r="AN7901" s="4"/>
    </row>
    <row r="7902" spans="1:40" x14ac:dyDescent="0.2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  <c r="AG7902" s="90"/>
      <c r="AH7902" s="4"/>
      <c r="AI7902" s="4"/>
      <c r="AJ7902" s="90"/>
      <c r="AK7902" s="4"/>
      <c r="AL7902" s="4"/>
      <c r="AM7902" s="4"/>
      <c r="AN7902" s="4"/>
    </row>
    <row r="7903" spans="1:40" x14ac:dyDescent="0.2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  <c r="AG7903" s="90"/>
      <c r="AH7903" s="4"/>
      <c r="AI7903" s="4"/>
      <c r="AJ7903" s="90"/>
      <c r="AK7903" s="4"/>
      <c r="AL7903" s="4"/>
      <c r="AM7903" s="4"/>
      <c r="AN7903" s="4"/>
    </row>
    <row r="7904" spans="1:40" x14ac:dyDescent="0.2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  <c r="AG7904" s="90"/>
      <c r="AH7904" s="4"/>
      <c r="AI7904" s="4"/>
      <c r="AJ7904" s="90"/>
      <c r="AK7904" s="4"/>
      <c r="AL7904" s="4"/>
      <c r="AM7904" s="4"/>
      <c r="AN7904" s="4"/>
    </row>
    <row r="7905" spans="1:40" x14ac:dyDescent="0.2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  <c r="AG7905" s="90"/>
      <c r="AH7905" s="4"/>
      <c r="AI7905" s="4"/>
      <c r="AJ7905" s="90"/>
      <c r="AK7905" s="4"/>
      <c r="AL7905" s="4"/>
      <c r="AM7905" s="4"/>
      <c r="AN7905" s="4"/>
    </row>
    <row r="7906" spans="1:40" x14ac:dyDescent="0.2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  <c r="AG7906" s="90"/>
      <c r="AH7906" s="4"/>
      <c r="AI7906" s="4"/>
      <c r="AJ7906" s="90"/>
      <c r="AK7906" s="4"/>
      <c r="AL7906" s="4"/>
      <c r="AM7906" s="4"/>
      <c r="AN7906" s="4"/>
    </row>
    <row r="7907" spans="1:40" x14ac:dyDescent="0.2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  <c r="AG7907" s="90"/>
      <c r="AH7907" s="4"/>
      <c r="AI7907" s="4"/>
      <c r="AJ7907" s="90"/>
      <c r="AK7907" s="4"/>
      <c r="AL7907" s="4"/>
      <c r="AM7907" s="4"/>
      <c r="AN7907" s="4"/>
    </row>
    <row r="7908" spans="1:40" x14ac:dyDescent="0.2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  <c r="AG7908" s="90"/>
      <c r="AH7908" s="4"/>
      <c r="AI7908" s="4"/>
      <c r="AJ7908" s="90"/>
      <c r="AK7908" s="4"/>
      <c r="AL7908" s="4"/>
      <c r="AM7908" s="4"/>
      <c r="AN7908" s="4"/>
    </row>
    <row r="7909" spans="1:40" x14ac:dyDescent="0.2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  <c r="AG7909" s="90"/>
      <c r="AH7909" s="4"/>
      <c r="AI7909" s="4"/>
      <c r="AJ7909" s="90"/>
      <c r="AK7909" s="4"/>
      <c r="AL7909" s="4"/>
      <c r="AM7909" s="4"/>
      <c r="AN7909" s="4"/>
    </row>
    <row r="7910" spans="1:40" x14ac:dyDescent="0.2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  <c r="AG7910" s="90"/>
      <c r="AH7910" s="4"/>
      <c r="AI7910" s="4"/>
      <c r="AJ7910" s="90"/>
      <c r="AK7910" s="4"/>
      <c r="AL7910" s="4"/>
      <c r="AM7910" s="4"/>
      <c r="AN7910" s="4"/>
    </row>
    <row r="7911" spans="1:40" x14ac:dyDescent="0.2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  <c r="AG7911" s="90"/>
      <c r="AH7911" s="4"/>
      <c r="AI7911" s="4"/>
      <c r="AJ7911" s="90"/>
      <c r="AK7911" s="4"/>
      <c r="AL7911" s="4"/>
      <c r="AM7911" s="4"/>
      <c r="AN7911" s="4"/>
    </row>
    <row r="7912" spans="1:40" x14ac:dyDescent="0.2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  <c r="AG7912" s="90"/>
      <c r="AH7912" s="4"/>
      <c r="AI7912" s="4"/>
      <c r="AJ7912" s="90"/>
      <c r="AK7912" s="4"/>
      <c r="AL7912" s="4"/>
      <c r="AM7912" s="4"/>
      <c r="AN7912" s="4"/>
    </row>
    <row r="7913" spans="1:40" x14ac:dyDescent="0.2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  <c r="AG7913" s="90"/>
      <c r="AH7913" s="4"/>
      <c r="AI7913" s="4"/>
      <c r="AJ7913" s="90"/>
      <c r="AK7913" s="4"/>
      <c r="AL7913" s="4"/>
      <c r="AM7913" s="4"/>
      <c r="AN7913" s="4"/>
    </row>
    <row r="7914" spans="1:40" x14ac:dyDescent="0.2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  <c r="AG7914" s="90"/>
      <c r="AH7914" s="4"/>
      <c r="AI7914" s="4"/>
      <c r="AJ7914" s="90"/>
      <c r="AK7914" s="4"/>
      <c r="AL7914" s="4"/>
      <c r="AM7914" s="4"/>
      <c r="AN7914" s="4"/>
    </row>
    <row r="7915" spans="1:40" x14ac:dyDescent="0.2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  <c r="AG7915" s="90"/>
      <c r="AH7915" s="4"/>
      <c r="AI7915" s="4"/>
      <c r="AJ7915" s="90"/>
      <c r="AK7915" s="4"/>
      <c r="AL7915" s="4"/>
      <c r="AM7915" s="4"/>
      <c r="AN7915" s="4"/>
    </row>
    <row r="7916" spans="1:40" x14ac:dyDescent="0.2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  <c r="AG7916" s="90"/>
      <c r="AH7916" s="4"/>
      <c r="AI7916" s="4"/>
      <c r="AJ7916" s="90"/>
      <c r="AK7916" s="4"/>
      <c r="AL7916" s="4"/>
      <c r="AM7916" s="4"/>
      <c r="AN7916" s="4"/>
    </row>
    <row r="7917" spans="1:40" x14ac:dyDescent="0.2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  <c r="AG7917" s="90"/>
      <c r="AH7917" s="4"/>
      <c r="AI7917" s="4"/>
      <c r="AJ7917" s="90"/>
      <c r="AK7917" s="4"/>
      <c r="AL7917" s="4"/>
      <c r="AM7917" s="4"/>
      <c r="AN7917" s="4"/>
    </row>
    <row r="7918" spans="1:40" x14ac:dyDescent="0.2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  <c r="AG7918" s="90"/>
      <c r="AH7918" s="4"/>
      <c r="AI7918" s="4"/>
      <c r="AJ7918" s="90"/>
      <c r="AK7918" s="4"/>
      <c r="AL7918" s="4"/>
      <c r="AM7918" s="4"/>
      <c r="AN7918" s="4"/>
    </row>
    <row r="7919" spans="1:40" x14ac:dyDescent="0.2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  <c r="AG7919" s="90"/>
      <c r="AH7919" s="4"/>
      <c r="AI7919" s="4"/>
      <c r="AJ7919" s="90"/>
      <c r="AK7919" s="4"/>
      <c r="AL7919" s="4"/>
      <c r="AM7919" s="4"/>
      <c r="AN7919" s="4"/>
    </row>
    <row r="7920" spans="1:40" x14ac:dyDescent="0.2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  <c r="AG7920" s="90"/>
      <c r="AH7920" s="4"/>
      <c r="AI7920" s="4"/>
      <c r="AJ7920" s="90"/>
      <c r="AK7920" s="4"/>
      <c r="AL7920" s="4"/>
      <c r="AM7920" s="4"/>
      <c r="AN7920" s="4"/>
    </row>
    <row r="7921" spans="1:40" x14ac:dyDescent="0.2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  <c r="AG7921" s="90"/>
      <c r="AH7921" s="4"/>
      <c r="AI7921" s="4"/>
      <c r="AJ7921" s="90"/>
      <c r="AK7921" s="4"/>
      <c r="AL7921" s="4"/>
      <c r="AM7921" s="4"/>
      <c r="AN7921" s="4"/>
    </row>
    <row r="7922" spans="1:40" x14ac:dyDescent="0.2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  <c r="AG7922" s="90"/>
      <c r="AH7922" s="4"/>
      <c r="AI7922" s="4"/>
      <c r="AJ7922" s="90"/>
      <c r="AK7922" s="4"/>
      <c r="AL7922" s="4"/>
      <c r="AM7922" s="4"/>
      <c r="AN7922" s="4"/>
    </row>
    <row r="7923" spans="1:40" x14ac:dyDescent="0.2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  <c r="AG7923" s="90"/>
      <c r="AH7923" s="4"/>
      <c r="AI7923" s="4"/>
      <c r="AJ7923" s="90"/>
      <c r="AK7923" s="4"/>
      <c r="AL7923" s="4"/>
      <c r="AM7923" s="4"/>
      <c r="AN7923" s="4"/>
    </row>
    <row r="7924" spans="1:40" x14ac:dyDescent="0.2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  <c r="AG7924" s="90"/>
      <c r="AH7924" s="4"/>
      <c r="AI7924" s="4"/>
      <c r="AJ7924" s="90"/>
      <c r="AK7924" s="4"/>
      <c r="AL7924" s="4"/>
      <c r="AM7924" s="4"/>
      <c r="AN7924" s="4"/>
    </row>
    <row r="7925" spans="1:40" x14ac:dyDescent="0.2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  <c r="AG7925" s="90"/>
      <c r="AH7925" s="4"/>
      <c r="AI7925" s="4"/>
      <c r="AJ7925" s="90"/>
      <c r="AK7925" s="4"/>
      <c r="AL7925" s="4"/>
      <c r="AM7925" s="4"/>
      <c r="AN7925" s="4"/>
    </row>
    <row r="7926" spans="1:40" x14ac:dyDescent="0.2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  <c r="AG7926" s="90"/>
      <c r="AH7926" s="4"/>
      <c r="AI7926" s="4"/>
      <c r="AJ7926" s="90"/>
      <c r="AK7926" s="4"/>
      <c r="AL7926" s="4"/>
      <c r="AM7926" s="4"/>
      <c r="AN7926" s="4"/>
    </row>
    <row r="7927" spans="1:40" x14ac:dyDescent="0.2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  <c r="AG7927" s="90"/>
      <c r="AH7927" s="4"/>
      <c r="AI7927" s="4"/>
      <c r="AJ7927" s="90"/>
      <c r="AK7927" s="4"/>
      <c r="AL7927" s="4"/>
      <c r="AM7927" s="4"/>
      <c r="AN7927" s="4"/>
    </row>
    <row r="7928" spans="1:40" x14ac:dyDescent="0.2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  <c r="AG7928" s="90"/>
      <c r="AH7928" s="4"/>
      <c r="AI7928" s="4"/>
      <c r="AJ7928" s="90"/>
      <c r="AK7928" s="4"/>
      <c r="AL7928" s="4"/>
      <c r="AM7928" s="4"/>
      <c r="AN7928" s="4"/>
    </row>
    <row r="7929" spans="1:40" x14ac:dyDescent="0.2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4"/>
      <c r="AC7929" s="4"/>
      <c r="AD7929" s="4"/>
      <c r="AE7929" s="4"/>
      <c r="AF7929" s="4"/>
      <c r="AG7929" s="90"/>
      <c r="AH7929" s="4"/>
      <c r="AI7929" s="4"/>
      <c r="AJ7929" s="90"/>
      <c r="AK7929" s="4"/>
      <c r="AL7929" s="4"/>
      <c r="AM7929" s="4"/>
      <c r="AN7929" s="4"/>
    </row>
    <row r="7930" spans="1:40" x14ac:dyDescent="0.2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4"/>
      <c r="AC7930" s="4"/>
      <c r="AD7930" s="4"/>
      <c r="AE7930" s="4"/>
      <c r="AF7930" s="4"/>
      <c r="AG7930" s="90"/>
      <c r="AH7930" s="4"/>
      <c r="AI7930" s="4"/>
      <c r="AJ7930" s="90"/>
      <c r="AK7930" s="4"/>
      <c r="AL7930" s="4"/>
      <c r="AM7930" s="4"/>
      <c r="AN7930" s="4"/>
    </row>
    <row r="7931" spans="1:40" x14ac:dyDescent="0.2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4"/>
      <c r="AC7931" s="4"/>
      <c r="AD7931" s="4"/>
      <c r="AE7931" s="4"/>
      <c r="AF7931" s="4"/>
      <c r="AG7931" s="90"/>
      <c r="AH7931" s="4"/>
      <c r="AI7931" s="4"/>
      <c r="AJ7931" s="90"/>
      <c r="AK7931" s="4"/>
      <c r="AL7931" s="4"/>
      <c r="AM7931" s="4"/>
      <c r="AN7931" s="4"/>
    </row>
    <row r="7932" spans="1:40" x14ac:dyDescent="0.2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4"/>
      <c r="AC7932" s="4"/>
      <c r="AD7932" s="4"/>
      <c r="AE7932" s="4"/>
      <c r="AF7932" s="4"/>
      <c r="AG7932" s="90"/>
      <c r="AH7932" s="4"/>
      <c r="AI7932" s="4"/>
      <c r="AJ7932" s="90"/>
      <c r="AK7932" s="4"/>
      <c r="AL7932" s="4"/>
      <c r="AM7932" s="4"/>
      <c r="AN7932" s="4"/>
    </row>
    <row r="7933" spans="1:40" x14ac:dyDescent="0.2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4"/>
      <c r="AC7933" s="4"/>
      <c r="AD7933" s="4"/>
      <c r="AE7933" s="4"/>
      <c r="AF7933" s="4"/>
      <c r="AG7933" s="90"/>
      <c r="AH7933" s="4"/>
      <c r="AI7933" s="4"/>
      <c r="AJ7933" s="90"/>
      <c r="AK7933" s="4"/>
      <c r="AL7933" s="4"/>
      <c r="AM7933" s="4"/>
      <c r="AN7933" s="4"/>
    </row>
    <row r="7934" spans="1:40" x14ac:dyDescent="0.2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4"/>
      <c r="AC7934" s="4"/>
      <c r="AD7934" s="4"/>
      <c r="AE7934" s="4"/>
      <c r="AF7934" s="4"/>
      <c r="AG7934" s="90"/>
      <c r="AH7934" s="4"/>
      <c r="AI7934" s="4"/>
      <c r="AJ7934" s="90"/>
      <c r="AK7934" s="4"/>
      <c r="AL7934" s="4"/>
      <c r="AM7934" s="4"/>
      <c r="AN7934" s="4"/>
    </row>
    <row r="7935" spans="1:40" x14ac:dyDescent="0.2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4"/>
      <c r="AC7935" s="4"/>
      <c r="AD7935" s="4"/>
      <c r="AE7935" s="4"/>
      <c r="AF7935" s="4"/>
      <c r="AG7935" s="90"/>
      <c r="AH7935" s="4"/>
      <c r="AI7935" s="4"/>
      <c r="AJ7935" s="90"/>
      <c r="AK7935" s="4"/>
      <c r="AL7935" s="4"/>
      <c r="AM7935" s="4"/>
      <c r="AN7935" s="4"/>
    </row>
    <row r="7936" spans="1:40" x14ac:dyDescent="0.2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4"/>
      <c r="AC7936" s="4"/>
      <c r="AD7936" s="4"/>
      <c r="AE7936" s="4"/>
      <c r="AF7936" s="4"/>
      <c r="AG7936" s="90"/>
      <c r="AH7936" s="4"/>
      <c r="AI7936" s="4"/>
      <c r="AJ7936" s="90"/>
      <c r="AK7936" s="4"/>
      <c r="AL7936" s="4"/>
      <c r="AM7936" s="4"/>
      <c r="AN7936" s="4"/>
    </row>
    <row r="7937" spans="1:40" x14ac:dyDescent="0.2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4"/>
      <c r="AC7937" s="4"/>
      <c r="AD7937" s="4"/>
      <c r="AE7937" s="4"/>
      <c r="AF7937" s="4"/>
      <c r="AG7937" s="90"/>
      <c r="AH7937" s="4"/>
      <c r="AI7937" s="4"/>
      <c r="AJ7937" s="90"/>
      <c r="AK7937" s="4"/>
      <c r="AL7937" s="4"/>
      <c r="AM7937" s="4"/>
      <c r="AN7937" s="4"/>
    </row>
    <row r="7938" spans="1:40" x14ac:dyDescent="0.2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4"/>
      <c r="AC7938" s="4"/>
      <c r="AD7938" s="4"/>
      <c r="AE7938" s="4"/>
      <c r="AF7938" s="4"/>
      <c r="AG7938" s="90"/>
      <c r="AH7938" s="4"/>
      <c r="AI7938" s="4"/>
      <c r="AJ7938" s="90"/>
      <c r="AK7938" s="4"/>
      <c r="AL7938" s="4"/>
      <c r="AM7938" s="4"/>
      <c r="AN7938" s="4"/>
    </row>
    <row r="7939" spans="1:40" x14ac:dyDescent="0.2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4"/>
      <c r="AC7939" s="4"/>
      <c r="AD7939" s="4"/>
      <c r="AE7939" s="4"/>
      <c r="AF7939" s="4"/>
      <c r="AG7939" s="90"/>
      <c r="AH7939" s="4"/>
      <c r="AI7939" s="4"/>
      <c r="AJ7939" s="90"/>
      <c r="AK7939" s="4"/>
      <c r="AL7939" s="4"/>
      <c r="AM7939" s="4"/>
      <c r="AN7939" s="4"/>
    </row>
    <row r="7940" spans="1:40" x14ac:dyDescent="0.2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4"/>
      <c r="AC7940" s="4"/>
      <c r="AD7940" s="4"/>
      <c r="AE7940" s="4"/>
      <c r="AF7940" s="4"/>
      <c r="AG7940" s="90"/>
      <c r="AH7940" s="4"/>
      <c r="AI7940" s="4"/>
      <c r="AJ7940" s="90"/>
      <c r="AK7940" s="4"/>
      <c r="AL7940" s="4"/>
      <c r="AM7940" s="4"/>
      <c r="AN7940" s="4"/>
    </row>
    <row r="7941" spans="1:40" x14ac:dyDescent="0.2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4"/>
      <c r="AC7941" s="4"/>
      <c r="AD7941" s="4"/>
      <c r="AE7941" s="4"/>
      <c r="AF7941" s="4"/>
      <c r="AG7941" s="90"/>
      <c r="AH7941" s="4"/>
      <c r="AI7941" s="4"/>
      <c r="AJ7941" s="90"/>
      <c r="AK7941" s="4"/>
      <c r="AL7941" s="4"/>
      <c r="AM7941" s="4"/>
      <c r="AN7941" s="4"/>
    </row>
    <row r="7942" spans="1:40" x14ac:dyDescent="0.2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4"/>
      <c r="AC7942" s="4"/>
      <c r="AD7942" s="4"/>
      <c r="AE7942" s="4"/>
      <c r="AF7942" s="4"/>
      <c r="AG7942" s="90"/>
      <c r="AH7942" s="4"/>
      <c r="AI7942" s="4"/>
      <c r="AJ7942" s="90"/>
      <c r="AK7942" s="4"/>
      <c r="AL7942" s="4"/>
      <c r="AM7942" s="4"/>
      <c r="AN7942" s="4"/>
    </row>
    <row r="7943" spans="1:40" x14ac:dyDescent="0.2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4"/>
      <c r="AC7943" s="4"/>
      <c r="AD7943" s="4"/>
      <c r="AE7943" s="4"/>
      <c r="AF7943" s="4"/>
      <c r="AG7943" s="90"/>
      <c r="AH7943" s="4"/>
      <c r="AI7943" s="4"/>
      <c r="AJ7943" s="90"/>
      <c r="AK7943" s="4"/>
      <c r="AL7943" s="4"/>
      <c r="AM7943" s="4"/>
      <c r="AN7943" s="4"/>
    </row>
    <row r="7944" spans="1:40" x14ac:dyDescent="0.2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4"/>
      <c r="AC7944" s="4"/>
      <c r="AD7944" s="4"/>
      <c r="AE7944" s="4"/>
      <c r="AF7944" s="4"/>
      <c r="AG7944" s="90"/>
      <c r="AH7944" s="4"/>
      <c r="AI7944" s="4"/>
      <c r="AJ7944" s="90"/>
      <c r="AK7944" s="4"/>
      <c r="AL7944" s="4"/>
      <c r="AM7944" s="4"/>
      <c r="AN7944" s="4"/>
    </row>
    <row r="7945" spans="1:40" x14ac:dyDescent="0.2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4"/>
      <c r="AC7945" s="4"/>
      <c r="AD7945" s="4"/>
      <c r="AE7945" s="4"/>
      <c r="AF7945" s="4"/>
      <c r="AG7945" s="90"/>
      <c r="AH7945" s="4"/>
      <c r="AI7945" s="4"/>
      <c r="AJ7945" s="90"/>
      <c r="AK7945" s="4"/>
      <c r="AL7945" s="4"/>
      <c r="AM7945" s="4"/>
      <c r="AN7945" s="4"/>
    </row>
    <row r="7946" spans="1:40" x14ac:dyDescent="0.2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4"/>
      <c r="AC7946" s="4"/>
      <c r="AD7946" s="4"/>
      <c r="AE7946" s="4"/>
      <c r="AF7946" s="4"/>
      <c r="AG7946" s="90"/>
      <c r="AH7946" s="4"/>
      <c r="AI7946" s="4"/>
      <c r="AJ7946" s="90"/>
      <c r="AK7946" s="4"/>
      <c r="AL7946" s="4"/>
      <c r="AM7946" s="4"/>
      <c r="AN7946" s="4"/>
    </row>
    <row r="7947" spans="1:40" x14ac:dyDescent="0.2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4"/>
      <c r="AC7947" s="4"/>
      <c r="AD7947" s="4"/>
      <c r="AE7947" s="4"/>
      <c r="AF7947" s="4"/>
      <c r="AG7947" s="90"/>
      <c r="AH7947" s="4"/>
      <c r="AI7947" s="4"/>
      <c r="AJ7947" s="90"/>
      <c r="AK7947" s="4"/>
      <c r="AL7947" s="4"/>
      <c r="AM7947" s="4"/>
      <c r="AN7947" s="4"/>
    </row>
    <row r="7948" spans="1:40" x14ac:dyDescent="0.2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4"/>
      <c r="AC7948" s="4"/>
      <c r="AD7948" s="4"/>
      <c r="AE7948" s="4"/>
      <c r="AF7948" s="4"/>
      <c r="AG7948" s="90"/>
      <c r="AH7948" s="4"/>
      <c r="AI7948" s="4"/>
      <c r="AJ7948" s="90"/>
      <c r="AK7948" s="4"/>
      <c r="AL7948" s="4"/>
      <c r="AM7948" s="4"/>
      <c r="AN7948" s="4"/>
    </row>
    <row r="7949" spans="1:40" x14ac:dyDescent="0.2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4"/>
      <c r="AC7949" s="4"/>
      <c r="AD7949" s="4"/>
      <c r="AE7949" s="4"/>
      <c r="AF7949" s="4"/>
      <c r="AG7949" s="90"/>
      <c r="AH7949" s="4"/>
      <c r="AI7949" s="4"/>
      <c r="AJ7949" s="90"/>
      <c r="AK7949" s="4"/>
      <c r="AL7949" s="4"/>
      <c r="AM7949" s="4"/>
      <c r="AN7949" s="4"/>
    </row>
    <row r="7950" spans="1:40" x14ac:dyDescent="0.2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4"/>
      <c r="AC7950" s="4"/>
      <c r="AD7950" s="4"/>
      <c r="AE7950" s="4"/>
      <c r="AF7950" s="4"/>
      <c r="AG7950" s="90"/>
      <c r="AH7950" s="4"/>
      <c r="AI7950" s="4"/>
      <c r="AJ7950" s="90"/>
      <c r="AK7950" s="4"/>
      <c r="AL7950" s="4"/>
      <c r="AM7950" s="4"/>
      <c r="AN7950" s="4"/>
    </row>
    <row r="7951" spans="1:40" x14ac:dyDescent="0.2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4"/>
      <c r="AC7951" s="4"/>
      <c r="AD7951" s="4"/>
      <c r="AE7951" s="4"/>
      <c r="AF7951" s="4"/>
      <c r="AG7951" s="90"/>
      <c r="AH7951" s="4"/>
      <c r="AI7951" s="4"/>
      <c r="AJ7951" s="90"/>
      <c r="AK7951" s="4"/>
      <c r="AL7951" s="4"/>
      <c r="AM7951" s="4"/>
      <c r="AN7951" s="4"/>
    </row>
    <row r="7952" spans="1:40" x14ac:dyDescent="0.2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4"/>
      <c r="AC7952" s="4"/>
      <c r="AD7952" s="4"/>
      <c r="AE7952" s="4"/>
      <c r="AF7952" s="4"/>
      <c r="AG7952" s="90"/>
      <c r="AH7952" s="4"/>
      <c r="AI7952" s="4"/>
      <c r="AJ7952" s="90"/>
      <c r="AK7952" s="4"/>
      <c r="AL7952" s="4"/>
      <c r="AM7952" s="4"/>
      <c r="AN7952" s="4"/>
    </row>
    <row r="7953" spans="1:40" x14ac:dyDescent="0.2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4"/>
      <c r="AC7953" s="4"/>
      <c r="AD7953" s="4"/>
      <c r="AE7953" s="4"/>
      <c r="AF7953" s="4"/>
      <c r="AG7953" s="90"/>
      <c r="AH7953" s="4"/>
      <c r="AI7953" s="4"/>
      <c r="AJ7953" s="90"/>
      <c r="AK7953" s="4"/>
      <c r="AL7953" s="4"/>
      <c r="AM7953" s="4"/>
      <c r="AN7953" s="4"/>
    </row>
    <row r="7954" spans="1:40" x14ac:dyDescent="0.2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4"/>
      <c r="AC7954" s="4"/>
      <c r="AD7954" s="4"/>
      <c r="AE7954" s="4"/>
      <c r="AF7954" s="4"/>
      <c r="AG7954" s="90"/>
      <c r="AH7954" s="4"/>
      <c r="AI7954" s="4"/>
      <c r="AJ7954" s="90"/>
      <c r="AK7954" s="4"/>
      <c r="AL7954" s="4"/>
      <c r="AM7954" s="4"/>
      <c r="AN7954" s="4"/>
    </row>
    <row r="7955" spans="1:40" x14ac:dyDescent="0.2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4"/>
      <c r="AC7955" s="4"/>
      <c r="AD7955" s="4"/>
      <c r="AE7955" s="4"/>
      <c r="AF7955" s="4"/>
      <c r="AG7955" s="90"/>
      <c r="AH7955" s="4"/>
      <c r="AI7955" s="4"/>
      <c r="AJ7955" s="90"/>
      <c r="AK7955" s="4"/>
      <c r="AL7955" s="4"/>
      <c r="AM7955" s="4"/>
      <c r="AN7955" s="4"/>
    </row>
    <row r="7956" spans="1:40" x14ac:dyDescent="0.2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4"/>
      <c r="AC7956" s="4"/>
      <c r="AD7956" s="4"/>
      <c r="AE7956" s="4"/>
      <c r="AF7956" s="4"/>
      <c r="AG7956" s="90"/>
      <c r="AH7956" s="4"/>
      <c r="AI7956" s="4"/>
      <c r="AJ7956" s="90"/>
      <c r="AK7956" s="4"/>
      <c r="AL7956" s="4"/>
      <c r="AM7956" s="4"/>
      <c r="AN7956" s="4"/>
    </row>
    <row r="7957" spans="1:40" x14ac:dyDescent="0.2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4"/>
      <c r="AC7957" s="4"/>
      <c r="AD7957" s="4"/>
      <c r="AE7957" s="4"/>
      <c r="AF7957" s="4"/>
      <c r="AG7957" s="90"/>
      <c r="AH7957" s="4"/>
      <c r="AI7957" s="4"/>
      <c r="AJ7957" s="90"/>
      <c r="AK7957" s="4"/>
      <c r="AL7957" s="4"/>
      <c r="AM7957" s="4"/>
      <c r="AN7957" s="4"/>
    </row>
    <row r="7958" spans="1:40" x14ac:dyDescent="0.2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4"/>
      <c r="AC7958" s="4"/>
      <c r="AD7958" s="4"/>
      <c r="AE7958" s="4"/>
      <c r="AF7958" s="4"/>
      <c r="AG7958" s="90"/>
      <c r="AH7958" s="4"/>
      <c r="AI7958" s="4"/>
      <c r="AJ7958" s="90"/>
      <c r="AK7958" s="4"/>
      <c r="AL7958" s="4"/>
      <c r="AM7958" s="4"/>
      <c r="AN7958" s="4"/>
    </row>
    <row r="7959" spans="1:40" x14ac:dyDescent="0.2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4"/>
      <c r="AC7959" s="4"/>
      <c r="AD7959" s="4"/>
      <c r="AE7959" s="4"/>
      <c r="AF7959" s="4"/>
      <c r="AG7959" s="90"/>
      <c r="AH7959" s="4"/>
      <c r="AI7959" s="4"/>
      <c r="AJ7959" s="90"/>
      <c r="AK7959" s="4"/>
      <c r="AL7959" s="4"/>
      <c r="AM7959" s="4"/>
      <c r="AN7959" s="4"/>
    </row>
    <row r="7960" spans="1:40" x14ac:dyDescent="0.2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"/>
      <c r="AC7960" s="4"/>
      <c r="AD7960" s="4"/>
      <c r="AE7960" s="4"/>
      <c r="AF7960" s="4"/>
      <c r="AG7960" s="90"/>
      <c r="AH7960" s="4"/>
      <c r="AI7960" s="4"/>
      <c r="AJ7960" s="90"/>
      <c r="AK7960" s="4"/>
      <c r="AL7960" s="4"/>
      <c r="AM7960" s="4"/>
      <c r="AN7960" s="4"/>
    </row>
    <row r="7961" spans="1:40" x14ac:dyDescent="0.2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  <c r="AB7961" s="4"/>
      <c r="AC7961" s="4"/>
      <c r="AD7961" s="4"/>
      <c r="AE7961" s="4"/>
      <c r="AF7961" s="4"/>
      <c r="AG7961" s="90"/>
      <c r="AH7961" s="4"/>
      <c r="AI7961" s="4"/>
      <c r="AJ7961" s="90"/>
      <c r="AK7961" s="4"/>
      <c r="AL7961" s="4"/>
      <c r="AM7961" s="4"/>
      <c r="AN7961" s="4"/>
    </row>
    <row r="7962" spans="1:40" x14ac:dyDescent="0.2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  <c r="AB7962" s="4"/>
      <c r="AC7962" s="4"/>
      <c r="AD7962" s="4"/>
      <c r="AE7962" s="4"/>
      <c r="AF7962" s="4"/>
      <c r="AG7962" s="90"/>
      <c r="AH7962" s="4"/>
      <c r="AI7962" s="4"/>
      <c r="AJ7962" s="90"/>
      <c r="AK7962" s="4"/>
      <c r="AL7962" s="4"/>
      <c r="AM7962" s="4"/>
      <c r="AN7962" s="4"/>
    </row>
    <row r="7963" spans="1:40" x14ac:dyDescent="0.2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U7963" s="4"/>
      <c r="V7963" s="4"/>
      <c r="W7963" s="4"/>
      <c r="X7963" s="4"/>
      <c r="Y7963" s="4"/>
      <c r="Z7963" s="4"/>
      <c r="AA7963" s="4"/>
      <c r="AB7963" s="4"/>
      <c r="AC7963" s="4"/>
      <c r="AD7963" s="4"/>
      <c r="AE7963" s="4"/>
      <c r="AF7963" s="4"/>
      <c r="AG7963" s="90"/>
      <c r="AH7963" s="4"/>
      <c r="AI7963" s="4"/>
      <c r="AJ7963" s="90"/>
      <c r="AK7963" s="4"/>
      <c r="AL7963" s="4"/>
      <c r="AM7963" s="4"/>
      <c r="AN7963" s="4"/>
    </row>
    <row r="7964" spans="1:40" x14ac:dyDescent="0.2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4"/>
      <c r="R7964" s="4"/>
      <c r="S7964" s="4"/>
      <c r="T7964" s="4"/>
      <c r="U7964" s="4"/>
      <c r="V7964" s="4"/>
      <c r="W7964" s="4"/>
      <c r="X7964" s="4"/>
      <c r="Y7964" s="4"/>
      <c r="Z7964" s="4"/>
      <c r="AA7964" s="4"/>
      <c r="AB7964" s="4"/>
      <c r="AC7964" s="4"/>
      <c r="AD7964" s="4"/>
      <c r="AE7964" s="4"/>
      <c r="AF7964" s="4"/>
      <c r="AG7964" s="90"/>
      <c r="AH7964" s="4"/>
      <c r="AI7964" s="4"/>
      <c r="AJ7964" s="90"/>
      <c r="AK7964" s="4"/>
      <c r="AL7964" s="4"/>
      <c r="AM7964" s="4"/>
      <c r="AN7964" s="4"/>
    </row>
    <row r="7965" spans="1:40" x14ac:dyDescent="0.2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4"/>
      <c r="R7965" s="4"/>
      <c r="S7965" s="4"/>
      <c r="T7965" s="4"/>
      <c r="U7965" s="4"/>
      <c r="V7965" s="4"/>
      <c r="W7965" s="4"/>
      <c r="X7965" s="4"/>
      <c r="Y7965" s="4"/>
      <c r="Z7965" s="4"/>
      <c r="AA7965" s="4"/>
      <c r="AB7965" s="4"/>
      <c r="AC7965" s="4"/>
      <c r="AD7965" s="4"/>
      <c r="AE7965" s="4"/>
      <c r="AF7965" s="4"/>
      <c r="AG7965" s="90"/>
      <c r="AH7965" s="4"/>
      <c r="AI7965" s="4"/>
      <c r="AJ7965" s="90"/>
      <c r="AK7965" s="4"/>
      <c r="AL7965" s="4"/>
      <c r="AM7965" s="4"/>
      <c r="AN7965" s="4"/>
    </row>
    <row r="7966" spans="1:40" x14ac:dyDescent="0.2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U7966" s="4"/>
      <c r="V7966" s="4"/>
      <c r="W7966" s="4"/>
      <c r="X7966" s="4"/>
      <c r="Y7966" s="4"/>
      <c r="Z7966" s="4"/>
      <c r="AA7966" s="4"/>
      <c r="AB7966" s="4"/>
      <c r="AC7966" s="4"/>
      <c r="AD7966" s="4"/>
      <c r="AE7966" s="4"/>
      <c r="AF7966" s="4"/>
      <c r="AG7966" s="90"/>
      <c r="AH7966" s="4"/>
      <c r="AI7966" s="4"/>
      <c r="AJ7966" s="90"/>
      <c r="AK7966" s="4"/>
      <c r="AL7966" s="4"/>
      <c r="AM7966" s="4"/>
      <c r="AN7966" s="4"/>
    </row>
    <row r="7967" spans="1:40" x14ac:dyDescent="0.2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4"/>
      <c r="R7967" s="4"/>
      <c r="S7967" s="4"/>
      <c r="T7967" s="4"/>
      <c r="U7967" s="4"/>
      <c r="V7967" s="4"/>
      <c r="W7967" s="4"/>
      <c r="X7967" s="4"/>
      <c r="Y7967" s="4"/>
      <c r="Z7967" s="4"/>
      <c r="AA7967" s="4"/>
      <c r="AB7967" s="4"/>
      <c r="AC7967" s="4"/>
      <c r="AD7967" s="4"/>
      <c r="AE7967" s="4"/>
      <c r="AF7967" s="4"/>
      <c r="AG7967" s="90"/>
      <c r="AH7967" s="4"/>
      <c r="AI7967" s="4"/>
      <c r="AJ7967" s="90"/>
      <c r="AK7967" s="4"/>
      <c r="AL7967" s="4"/>
      <c r="AM7967" s="4"/>
      <c r="AN7967" s="4"/>
    </row>
    <row r="7968" spans="1:40" x14ac:dyDescent="0.2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4"/>
      <c r="R7968" s="4"/>
      <c r="S7968" s="4"/>
      <c r="T7968" s="4"/>
      <c r="U7968" s="4"/>
      <c r="V7968" s="4"/>
      <c r="W7968" s="4"/>
      <c r="X7968" s="4"/>
      <c r="Y7968" s="4"/>
      <c r="Z7968" s="4"/>
      <c r="AA7968" s="4"/>
      <c r="AB7968" s="4"/>
      <c r="AC7968" s="4"/>
      <c r="AD7968" s="4"/>
      <c r="AE7968" s="4"/>
      <c r="AF7968" s="4"/>
      <c r="AG7968" s="90"/>
      <c r="AH7968" s="4"/>
      <c r="AI7968" s="4"/>
      <c r="AJ7968" s="90"/>
      <c r="AK7968" s="4"/>
      <c r="AL7968" s="4"/>
      <c r="AM7968" s="4"/>
      <c r="AN7968" s="4"/>
    </row>
    <row r="7969" spans="1:40" x14ac:dyDescent="0.2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4"/>
      <c r="R7969" s="4"/>
      <c r="S7969" s="4"/>
      <c r="T7969" s="4"/>
      <c r="U7969" s="4"/>
      <c r="V7969" s="4"/>
      <c r="W7969" s="4"/>
      <c r="X7969" s="4"/>
      <c r="Y7969" s="4"/>
      <c r="Z7969" s="4"/>
      <c r="AA7969" s="4"/>
      <c r="AB7969" s="4"/>
      <c r="AC7969" s="4"/>
      <c r="AD7969" s="4"/>
      <c r="AE7969" s="4"/>
      <c r="AF7969" s="4"/>
      <c r="AG7969" s="90"/>
      <c r="AH7969" s="4"/>
      <c r="AI7969" s="4"/>
      <c r="AJ7969" s="90"/>
      <c r="AK7969" s="4"/>
      <c r="AL7969" s="4"/>
      <c r="AM7969" s="4"/>
      <c r="AN7969" s="4"/>
    </row>
    <row r="7970" spans="1:40" x14ac:dyDescent="0.2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4"/>
      <c r="R7970" s="4"/>
      <c r="S7970" s="4"/>
      <c r="T7970" s="4"/>
      <c r="U7970" s="4"/>
      <c r="V7970" s="4"/>
      <c r="W7970" s="4"/>
      <c r="X7970" s="4"/>
      <c r="Y7970" s="4"/>
      <c r="Z7970" s="4"/>
      <c r="AA7970" s="4"/>
      <c r="AB7970" s="4"/>
      <c r="AC7970" s="4"/>
      <c r="AD7970" s="4"/>
      <c r="AE7970" s="4"/>
      <c r="AF7970" s="4"/>
      <c r="AG7970" s="90"/>
      <c r="AH7970" s="4"/>
      <c r="AI7970" s="4"/>
      <c r="AJ7970" s="90"/>
      <c r="AK7970" s="4"/>
      <c r="AL7970" s="4"/>
      <c r="AM7970" s="4"/>
      <c r="AN7970" s="4"/>
    </row>
    <row r="7971" spans="1:40" x14ac:dyDescent="0.2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U7971" s="4"/>
      <c r="V7971" s="4"/>
      <c r="W7971" s="4"/>
      <c r="X7971" s="4"/>
      <c r="Y7971" s="4"/>
      <c r="Z7971" s="4"/>
      <c r="AA7971" s="4"/>
      <c r="AB7971" s="4"/>
      <c r="AC7971" s="4"/>
      <c r="AD7971" s="4"/>
      <c r="AE7971" s="4"/>
      <c r="AF7971" s="4"/>
      <c r="AG7971" s="90"/>
      <c r="AH7971" s="4"/>
      <c r="AI7971" s="4"/>
      <c r="AJ7971" s="90"/>
      <c r="AK7971" s="4"/>
      <c r="AL7971" s="4"/>
      <c r="AM7971" s="4"/>
      <c r="AN7971" s="4"/>
    </row>
    <row r="7972" spans="1:40" x14ac:dyDescent="0.2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4"/>
      <c r="U7972" s="4"/>
      <c r="V7972" s="4"/>
      <c r="W7972" s="4"/>
      <c r="X7972" s="4"/>
      <c r="Y7972" s="4"/>
      <c r="Z7972" s="4"/>
      <c r="AA7972" s="4"/>
      <c r="AB7972" s="4"/>
      <c r="AC7972" s="4"/>
      <c r="AD7972" s="4"/>
      <c r="AE7972" s="4"/>
      <c r="AF7972" s="4"/>
      <c r="AG7972" s="90"/>
      <c r="AH7972" s="4"/>
      <c r="AI7972" s="4"/>
      <c r="AJ7972" s="90"/>
      <c r="AK7972" s="4"/>
      <c r="AL7972" s="4"/>
      <c r="AM7972" s="4"/>
      <c r="AN7972" s="4"/>
    </row>
    <row r="7973" spans="1:40" x14ac:dyDescent="0.2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U7973" s="4"/>
      <c r="V7973" s="4"/>
      <c r="W7973" s="4"/>
      <c r="X7973" s="4"/>
      <c r="Y7973" s="4"/>
      <c r="Z7973" s="4"/>
      <c r="AA7973" s="4"/>
      <c r="AB7973" s="4"/>
      <c r="AC7973" s="4"/>
      <c r="AD7973" s="4"/>
      <c r="AE7973" s="4"/>
      <c r="AF7973" s="4"/>
      <c r="AG7973" s="90"/>
      <c r="AH7973" s="4"/>
      <c r="AI7973" s="4"/>
      <c r="AJ7973" s="90"/>
      <c r="AK7973" s="4"/>
      <c r="AL7973" s="4"/>
      <c r="AM7973" s="4"/>
      <c r="AN7973" s="4"/>
    </row>
    <row r="7974" spans="1:40" x14ac:dyDescent="0.2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4"/>
      <c r="U7974" s="4"/>
      <c r="V7974" s="4"/>
      <c r="W7974" s="4"/>
      <c r="X7974" s="4"/>
      <c r="Y7974" s="4"/>
      <c r="Z7974" s="4"/>
      <c r="AA7974" s="4"/>
      <c r="AB7974" s="4"/>
      <c r="AC7974" s="4"/>
      <c r="AD7974" s="4"/>
      <c r="AE7974" s="4"/>
      <c r="AF7974" s="4"/>
      <c r="AG7974" s="90"/>
      <c r="AH7974" s="4"/>
      <c r="AI7974" s="4"/>
      <c r="AJ7974" s="90"/>
      <c r="AK7974" s="4"/>
      <c r="AL7974" s="4"/>
      <c r="AM7974" s="4"/>
      <c r="AN7974" s="4"/>
    </row>
    <row r="7975" spans="1:40" x14ac:dyDescent="0.2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4"/>
      <c r="R7975" s="4"/>
      <c r="S7975" s="4"/>
      <c r="T7975" s="4"/>
      <c r="U7975" s="4"/>
      <c r="V7975" s="4"/>
      <c r="W7975" s="4"/>
      <c r="X7975" s="4"/>
      <c r="Y7975" s="4"/>
      <c r="Z7975" s="4"/>
      <c r="AA7975" s="4"/>
      <c r="AB7975" s="4"/>
      <c r="AC7975" s="4"/>
      <c r="AD7975" s="4"/>
      <c r="AE7975" s="4"/>
      <c r="AF7975" s="4"/>
      <c r="AG7975" s="90"/>
      <c r="AH7975" s="4"/>
      <c r="AI7975" s="4"/>
      <c r="AJ7975" s="90"/>
      <c r="AK7975" s="4"/>
      <c r="AL7975" s="4"/>
      <c r="AM7975" s="4"/>
      <c r="AN7975" s="4"/>
    </row>
    <row r="7976" spans="1:40" x14ac:dyDescent="0.2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4"/>
      <c r="R7976" s="4"/>
      <c r="S7976" s="4"/>
      <c r="T7976" s="4"/>
      <c r="U7976" s="4"/>
      <c r="V7976" s="4"/>
      <c r="W7976" s="4"/>
      <c r="X7976" s="4"/>
      <c r="Y7976" s="4"/>
      <c r="Z7976" s="4"/>
      <c r="AA7976" s="4"/>
      <c r="AB7976" s="4"/>
      <c r="AC7976" s="4"/>
      <c r="AD7976" s="4"/>
      <c r="AE7976" s="4"/>
      <c r="AF7976" s="4"/>
      <c r="AG7976" s="90"/>
      <c r="AH7976" s="4"/>
      <c r="AI7976" s="4"/>
      <c r="AJ7976" s="90"/>
      <c r="AK7976" s="4"/>
      <c r="AL7976" s="4"/>
      <c r="AM7976" s="4"/>
      <c r="AN7976" s="4"/>
    </row>
    <row r="7977" spans="1:40" x14ac:dyDescent="0.2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4"/>
      <c r="R7977" s="4"/>
      <c r="S7977" s="4"/>
      <c r="T7977" s="4"/>
      <c r="U7977" s="4"/>
      <c r="V7977" s="4"/>
      <c r="W7977" s="4"/>
      <c r="X7977" s="4"/>
      <c r="Y7977" s="4"/>
      <c r="Z7977" s="4"/>
      <c r="AA7977" s="4"/>
      <c r="AB7977" s="4"/>
      <c r="AC7977" s="4"/>
      <c r="AD7977" s="4"/>
      <c r="AE7977" s="4"/>
      <c r="AF7977" s="4"/>
      <c r="AG7977" s="90"/>
      <c r="AH7977" s="4"/>
      <c r="AI7977" s="4"/>
      <c r="AJ7977" s="90"/>
      <c r="AK7977" s="4"/>
      <c r="AL7977" s="4"/>
      <c r="AM7977" s="4"/>
      <c r="AN7977" s="4"/>
    </row>
    <row r="7978" spans="1:40" x14ac:dyDescent="0.2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U7978" s="4"/>
      <c r="V7978" s="4"/>
      <c r="W7978" s="4"/>
      <c r="X7978" s="4"/>
      <c r="Y7978" s="4"/>
      <c r="Z7978" s="4"/>
      <c r="AA7978" s="4"/>
      <c r="AB7978" s="4"/>
      <c r="AC7978" s="4"/>
      <c r="AD7978" s="4"/>
      <c r="AE7978" s="4"/>
      <c r="AF7978" s="4"/>
      <c r="AG7978" s="90"/>
      <c r="AH7978" s="4"/>
      <c r="AI7978" s="4"/>
      <c r="AJ7978" s="90"/>
      <c r="AK7978" s="4"/>
      <c r="AL7978" s="4"/>
      <c r="AM7978" s="4"/>
      <c r="AN7978" s="4"/>
    </row>
    <row r="7979" spans="1:40" x14ac:dyDescent="0.2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4"/>
      <c r="R7979" s="4"/>
      <c r="S7979" s="4"/>
      <c r="T7979" s="4"/>
      <c r="U7979" s="4"/>
      <c r="V7979" s="4"/>
      <c r="W7979" s="4"/>
      <c r="X7979" s="4"/>
      <c r="Y7979" s="4"/>
      <c r="Z7979" s="4"/>
      <c r="AA7979" s="4"/>
      <c r="AB7979" s="4"/>
      <c r="AC7979" s="4"/>
      <c r="AD7979" s="4"/>
      <c r="AE7979" s="4"/>
      <c r="AF7979" s="4"/>
      <c r="AG7979" s="90"/>
      <c r="AH7979" s="4"/>
      <c r="AI7979" s="4"/>
      <c r="AJ7979" s="90"/>
      <c r="AK7979" s="4"/>
      <c r="AL7979" s="4"/>
      <c r="AM7979" s="4"/>
      <c r="AN7979" s="4"/>
    </row>
    <row r="7980" spans="1:40" x14ac:dyDescent="0.2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4"/>
      <c r="R7980" s="4"/>
      <c r="S7980" s="4"/>
      <c r="T7980" s="4"/>
      <c r="U7980" s="4"/>
      <c r="V7980" s="4"/>
      <c r="W7980" s="4"/>
      <c r="X7980" s="4"/>
      <c r="Y7980" s="4"/>
      <c r="Z7980" s="4"/>
      <c r="AA7980" s="4"/>
      <c r="AB7980" s="4"/>
      <c r="AC7980" s="4"/>
      <c r="AD7980" s="4"/>
      <c r="AE7980" s="4"/>
      <c r="AF7980" s="4"/>
      <c r="AG7980" s="90"/>
      <c r="AH7980" s="4"/>
      <c r="AI7980" s="4"/>
      <c r="AJ7980" s="90"/>
      <c r="AK7980" s="4"/>
      <c r="AL7980" s="4"/>
      <c r="AM7980" s="4"/>
      <c r="AN7980" s="4"/>
    </row>
    <row r="7981" spans="1:40" x14ac:dyDescent="0.2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U7981" s="4"/>
      <c r="V7981" s="4"/>
      <c r="W7981" s="4"/>
      <c r="X7981" s="4"/>
      <c r="Y7981" s="4"/>
      <c r="Z7981" s="4"/>
      <c r="AA7981" s="4"/>
      <c r="AB7981" s="4"/>
      <c r="AC7981" s="4"/>
      <c r="AD7981" s="4"/>
      <c r="AE7981" s="4"/>
      <c r="AF7981" s="4"/>
      <c r="AG7981" s="90"/>
      <c r="AH7981" s="4"/>
      <c r="AI7981" s="4"/>
      <c r="AJ7981" s="90"/>
      <c r="AK7981" s="4"/>
      <c r="AL7981" s="4"/>
      <c r="AM7981" s="4"/>
      <c r="AN7981" s="4"/>
    </row>
    <row r="7982" spans="1:40" x14ac:dyDescent="0.2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4"/>
      <c r="R7982" s="4"/>
      <c r="S7982" s="4"/>
      <c r="T7982" s="4"/>
      <c r="U7982" s="4"/>
      <c r="V7982" s="4"/>
      <c r="W7982" s="4"/>
      <c r="X7982" s="4"/>
      <c r="Y7982" s="4"/>
      <c r="Z7982" s="4"/>
      <c r="AA7982" s="4"/>
      <c r="AB7982" s="4"/>
      <c r="AC7982" s="4"/>
      <c r="AD7982" s="4"/>
      <c r="AE7982" s="4"/>
      <c r="AF7982" s="4"/>
      <c r="AG7982" s="90"/>
      <c r="AH7982" s="4"/>
      <c r="AI7982" s="4"/>
      <c r="AJ7982" s="90"/>
      <c r="AK7982" s="4"/>
      <c r="AL7982" s="4"/>
      <c r="AM7982" s="4"/>
      <c r="AN7982" s="4"/>
    </row>
    <row r="7983" spans="1:40" x14ac:dyDescent="0.2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4"/>
      <c r="R7983" s="4"/>
      <c r="S7983" s="4"/>
      <c r="T7983" s="4"/>
      <c r="U7983" s="4"/>
      <c r="V7983" s="4"/>
      <c r="W7983" s="4"/>
      <c r="X7983" s="4"/>
      <c r="Y7983" s="4"/>
      <c r="Z7983" s="4"/>
      <c r="AA7983" s="4"/>
      <c r="AB7983" s="4"/>
      <c r="AC7983" s="4"/>
      <c r="AD7983" s="4"/>
      <c r="AE7983" s="4"/>
      <c r="AF7983" s="4"/>
      <c r="AG7983" s="90"/>
      <c r="AH7983" s="4"/>
      <c r="AI7983" s="4"/>
      <c r="AJ7983" s="90"/>
      <c r="AK7983" s="4"/>
      <c r="AL7983" s="4"/>
      <c r="AM7983" s="4"/>
      <c r="AN7983" s="4"/>
    </row>
    <row r="7984" spans="1:40" x14ac:dyDescent="0.2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4"/>
      <c r="R7984" s="4"/>
      <c r="S7984" s="4"/>
      <c r="T7984" s="4"/>
      <c r="U7984" s="4"/>
      <c r="V7984" s="4"/>
      <c r="W7984" s="4"/>
      <c r="X7984" s="4"/>
      <c r="Y7984" s="4"/>
      <c r="Z7984" s="4"/>
      <c r="AA7984" s="4"/>
      <c r="AB7984" s="4"/>
      <c r="AC7984" s="4"/>
      <c r="AD7984" s="4"/>
      <c r="AE7984" s="4"/>
      <c r="AF7984" s="4"/>
      <c r="AG7984" s="90"/>
      <c r="AH7984" s="4"/>
      <c r="AI7984" s="4"/>
      <c r="AJ7984" s="90"/>
      <c r="AK7984" s="4"/>
      <c r="AL7984" s="4"/>
      <c r="AM7984" s="4"/>
      <c r="AN7984" s="4"/>
    </row>
    <row r="7985" spans="1:40" x14ac:dyDescent="0.2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4"/>
      <c r="R7985" s="4"/>
      <c r="S7985" s="4"/>
      <c r="T7985" s="4"/>
      <c r="U7985" s="4"/>
      <c r="V7985" s="4"/>
      <c r="W7985" s="4"/>
      <c r="X7985" s="4"/>
      <c r="Y7985" s="4"/>
      <c r="Z7985" s="4"/>
      <c r="AA7985" s="4"/>
      <c r="AB7985" s="4"/>
      <c r="AC7985" s="4"/>
      <c r="AD7985" s="4"/>
      <c r="AE7985" s="4"/>
      <c r="AF7985" s="4"/>
      <c r="AG7985" s="90"/>
      <c r="AH7985" s="4"/>
      <c r="AI7985" s="4"/>
      <c r="AJ7985" s="90"/>
      <c r="AK7985" s="4"/>
      <c r="AL7985" s="4"/>
      <c r="AM7985" s="4"/>
      <c r="AN7985" s="4"/>
    </row>
    <row r="7986" spans="1:40" x14ac:dyDescent="0.2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4"/>
      <c r="R7986" s="4"/>
      <c r="S7986" s="4"/>
      <c r="T7986" s="4"/>
      <c r="U7986" s="4"/>
      <c r="V7986" s="4"/>
      <c r="W7986" s="4"/>
      <c r="X7986" s="4"/>
      <c r="Y7986" s="4"/>
      <c r="Z7986" s="4"/>
      <c r="AA7986" s="4"/>
      <c r="AB7986" s="4"/>
      <c r="AC7986" s="4"/>
      <c r="AD7986" s="4"/>
      <c r="AE7986" s="4"/>
      <c r="AF7986" s="4"/>
      <c r="AG7986" s="90"/>
      <c r="AH7986" s="4"/>
      <c r="AI7986" s="4"/>
      <c r="AJ7986" s="90"/>
      <c r="AK7986" s="4"/>
      <c r="AL7986" s="4"/>
      <c r="AM7986" s="4"/>
      <c r="AN7986" s="4"/>
    </row>
    <row r="7987" spans="1:40" x14ac:dyDescent="0.2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4"/>
      <c r="R7987" s="4"/>
      <c r="S7987" s="4"/>
      <c r="T7987" s="4"/>
      <c r="U7987" s="4"/>
      <c r="V7987" s="4"/>
      <c r="W7987" s="4"/>
      <c r="X7987" s="4"/>
      <c r="Y7987" s="4"/>
      <c r="Z7987" s="4"/>
      <c r="AA7987" s="4"/>
      <c r="AB7987" s="4"/>
      <c r="AC7987" s="4"/>
      <c r="AD7987" s="4"/>
      <c r="AE7987" s="4"/>
      <c r="AF7987" s="4"/>
      <c r="AG7987" s="90"/>
      <c r="AH7987" s="4"/>
      <c r="AI7987" s="4"/>
      <c r="AJ7987" s="90"/>
      <c r="AK7987" s="4"/>
      <c r="AL7987" s="4"/>
      <c r="AM7987" s="4"/>
      <c r="AN7987" s="4"/>
    </row>
    <row r="7988" spans="1:40" x14ac:dyDescent="0.2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4"/>
      <c r="R7988" s="4"/>
      <c r="S7988" s="4"/>
      <c r="T7988" s="4"/>
      <c r="U7988" s="4"/>
      <c r="V7988" s="4"/>
      <c r="W7988" s="4"/>
      <c r="X7988" s="4"/>
      <c r="Y7988" s="4"/>
      <c r="Z7988" s="4"/>
      <c r="AA7988" s="4"/>
      <c r="AB7988" s="4"/>
      <c r="AC7988" s="4"/>
      <c r="AD7988" s="4"/>
      <c r="AE7988" s="4"/>
      <c r="AF7988" s="4"/>
      <c r="AG7988" s="90"/>
      <c r="AH7988" s="4"/>
      <c r="AI7988" s="4"/>
      <c r="AJ7988" s="90"/>
      <c r="AK7988" s="4"/>
      <c r="AL7988" s="4"/>
      <c r="AM7988" s="4"/>
      <c r="AN7988" s="4"/>
    </row>
    <row r="7989" spans="1:40" x14ac:dyDescent="0.2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4"/>
      <c r="R7989" s="4"/>
      <c r="S7989" s="4"/>
      <c r="T7989" s="4"/>
      <c r="U7989" s="4"/>
      <c r="V7989" s="4"/>
      <c r="W7989" s="4"/>
      <c r="X7989" s="4"/>
      <c r="Y7989" s="4"/>
      <c r="Z7989" s="4"/>
      <c r="AA7989" s="4"/>
      <c r="AB7989" s="4"/>
      <c r="AC7989" s="4"/>
      <c r="AD7989" s="4"/>
      <c r="AE7989" s="4"/>
      <c r="AF7989" s="4"/>
      <c r="AG7989" s="90"/>
      <c r="AH7989" s="4"/>
      <c r="AI7989" s="4"/>
      <c r="AJ7989" s="90"/>
      <c r="AK7989" s="4"/>
      <c r="AL7989" s="4"/>
      <c r="AM7989" s="4"/>
      <c r="AN7989" s="4"/>
    </row>
    <row r="7990" spans="1:40" x14ac:dyDescent="0.2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4"/>
      <c r="R7990" s="4"/>
      <c r="S7990" s="4"/>
      <c r="T7990" s="4"/>
      <c r="U7990" s="4"/>
      <c r="V7990" s="4"/>
      <c r="W7990" s="4"/>
      <c r="X7990" s="4"/>
      <c r="Y7990" s="4"/>
      <c r="Z7990" s="4"/>
      <c r="AA7990" s="4"/>
      <c r="AB7990" s="4"/>
      <c r="AC7990" s="4"/>
      <c r="AD7990" s="4"/>
      <c r="AE7990" s="4"/>
      <c r="AF7990" s="4"/>
      <c r="AG7990" s="90"/>
      <c r="AH7990" s="4"/>
      <c r="AI7990" s="4"/>
      <c r="AJ7990" s="90"/>
      <c r="AK7990" s="4"/>
      <c r="AL7990" s="4"/>
      <c r="AM7990" s="4"/>
      <c r="AN7990" s="4"/>
    </row>
    <row r="7991" spans="1:40" x14ac:dyDescent="0.2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4"/>
      <c r="R7991" s="4"/>
      <c r="S7991" s="4"/>
      <c r="T7991" s="4"/>
      <c r="U7991" s="4"/>
      <c r="V7991" s="4"/>
      <c r="W7991" s="4"/>
      <c r="X7991" s="4"/>
      <c r="Y7991" s="4"/>
      <c r="Z7991" s="4"/>
      <c r="AA7991" s="4"/>
      <c r="AB7991" s="4"/>
      <c r="AC7991" s="4"/>
      <c r="AD7991" s="4"/>
      <c r="AE7991" s="4"/>
      <c r="AF7991" s="4"/>
      <c r="AG7991" s="90"/>
      <c r="AH7991" s="4"/>
      <c r="AI7991" s="4"/>
      <c r="AJ7991" s="90"/>
      <c r="AK7991" s="4"/>
      <c r="AL7991" s="4"/>
      <c r="AM7991" s="4"/>
      <c r="AN7991" s="4"/>
    </row>
    <row r="7992" spans="1:40" x14ac:dyDescent="0.2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4"/>
      <c r="R7992" s="4"/>
      <c r="S7992" s="4"/>
      <c r="T7992" s="4"/>
      <c r="U7992" s="4"/>
      <c r="V7992" s="4"/>
      <c r="W7992" s="4"/>
      <c r="X7992" s="4"/>
      <c r="Y7992" s="4"/>
      <c r="Z7992" s="4"/>
      <c r="AA7992" s="4"/>
      <c r="AB7992" s="4"/>
      <c r="AC7992" s="4"/>
      <c r="AD7992" s="4"/>
      <c r="AE7992" s="4"/>
      <c r="AF7992" s="4"/>
      <c r="AG7992" s="90"/>
      <c r="AH7992" s="4"/>
      <c r="AI7992" s="4"/>
      <c r="AJ7992" s="90"/>
      <c r="AK7992" s="4"/>
      <c r="AL7992" s="4"/>
      <c r="AM7992" s="4"/>
      <c r="AN7992" s="4"/>
    </row>
    <row r="7993" spans="1:40" x14ac:dyDescent="0.2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4"/>
      <c r="R7993" s="4"/>
      <c r="S7993" s="4"/>
      <c r="T7993" s="4"/>
      <c r="U7993" s="4"/>
      <c r="V7993" s="4"/>
      <c r="W7993" s="4"/>
      <c r="X7993" s="4"/>
      <c r="Y7993" s="4"/>
      <c r="Z7993" s="4"/>
      <c r="AA7993" s="4"/>
      <c r="AB7993" s="4"/>
      <c r="AC7993" s="4"/>
      <c r="AD7993" s="4"/>
      <c r="AE7993" s="4"/>
      <c r="AF7993" s="4"/>
      <c r="AG7993" s="90"/>
      <c r="AH7993" s="4"/>
      <c r="AI7993" s="4"/>
      <c r="AJ7993" s="90"/>
      <c r="AK7993" s="4"/>
      <c r="AL7993" s="4"/>
      <c r="AM7993" s="4"/>
      <c r="AN7993" s="4"/>
    </row>
    <row r="7994" spans="1:40" x14ac:dyDescent="0.2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U7994" s="4"/>
      <c r="V7994" s="4"/>
      <c r="W7994" s="4"/>
      <c r="X7994" s="4"/>
      <c r="Y7994" s="4"/>
      <c r="Z7994" s="4"/>
      <c r="AA7994" s="4"/>
      <c r="AB7994" s="4"/>
      <c r="AC7994" s="4"/>
      <c r="AD7994" s="4"/>
      <c r="AE7994" s="4"/>
      <c r="AF7994" s="4"/>
      <c r="AG7994" s="90"/>
      <c r="AH7994" s="4"/>
      <c r="AI7994" s="4"/>
      <c r="AJ7994" s="90"/>
      <c r="AK7994" s="4"/>
      <c r="AL7994" s="4"/>
      <c r="AM7994" s="4"/>
      <c r="AN7994" s="4"/>
    </row>
    <row r="7995" spans="1:40" x14ac:dyDescent="0.2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4"/>
      <c r="R7995" s="4"/>
      <c r="S7995" s="4"/>
      <c r="T7995" s="4"/>
      <c r="U7995" s="4"/>
      <c r="V7995" s="4"/>
      <c r="W7995" s="4"/>
      <c r="X7995" s="4"/>
      <c r="Y7995" s="4"/>
      <c r="Z7995" s="4"/>
      <c r="AA7995" s="4"/>
      <c r="AB7995" s="4"/>
      <c r="AC7995" s="4"/>
      <c r="AD7995" s="4"/>
      <c r="AE7995" s="4"/>
      <c r="AF7995" s="4"/>
      <c r="AG7995" s="90"/>
      <c r="AH7995" s="4"/>
      <c r="AI7995" s="4"/>
      <c r="AJ7995" s="90"/>
      <c r="AK7995" s="4"/>
      <c r="AL7995" s="4"/>
      <c r="AM7995" s="4"/>
      <c r="AN7995" s="4"/>
    </row>
    <row r="7996" spans="1:40" x14ac:dyDescent="0.2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U7996" s="4"/>
      <c r="V7996" s="4"/>
      <c r="W7996" s="4"/>
      <c r="X7996" s="4"/>
      <c r="Y7996" s="4"/>
      <c r="Z7996" s="4"/>
      <c r="AA7996" s="4"/>
      <c r="AB7996" s="4"/>
      <c r="AC7996" s="4"/>
      <c r="AD7996" s="4"/>
      <c r="AE7996" s="4"/>
      <c r="AF7996" s="4"/>
      <c r="AG7996" s="90"/>
      <c r="AH7996" s="4"/>
      <c r="AI7996" s="4"/>
      <c r="AJ7996" s="90"/>
      <c r="AK7996" s="4"/>
      <c r="AL7996" s="4"/>
      <c r="AM7996" s="4"/>
      <c r="AN7996" s="4"/>
    </row>
    <row r="7997" spans="1:40" x14ac:dyDescent="0.2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4"/>
      <c r="R7997" s="4"/>
      <c r="S7997" s="4"/>
      <c r="T7997" s="4"/>
      <c r="U7997" s="4"/>
      <c r="V7997" s="4"/>
      <c r="W7997" s="4"/>
      <c r="X7997" s="4"/>
      <c r="Y7997" s="4"/>
      <c r="Z7997" s="4"/>
      <c r="AA7997" s="4"/>
      <c r="AB7997" s="4"/>
      <c r="AC7997" s="4"/>
      <c r="AD7997" s="4"/>
      <c r="AE7997" s="4"/>
      <c r="AF7997" s="4"/>
      <c r="AG7997" s="90"/>
      <c r="AH7997" s="4"/>
      <c r="AI7997" s="4"/>
      <c r="AJ7997" s="90"/>
      <c r="AK7997" s="4"/>
      <c r="AL7997" s="4"/>
      <c r="AM7997" s="4"/>
      <c r="AN7997" s="4"/>
    </row>
    <row r="7998" spans="1:40" x14ac:dyDescent="0.2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4"/>
      <c r="R7998" s="4"/>
      <c r="S7998" s="4"/>
      <c r="T7998" s="4"/>
      <c r="U7998" s="4"/>
      <c r="V7998" s="4"/>
      <c r="W7998" s="4"/>
      <c r="X7998" s="4"/>
      <c r="Y7998" s="4"/>
      <c r="Z7998" s="4"/>
      <c r="AA7998" s="4"/>
      <c r="AB7998" s="4"/>
      <c r="AC7998" s="4"/>
      <c r="AD7998" s="4"/>
      <c r="AE7998" s="4"/>
      <c r="AF7998" s="4"/>
      <c r="AG7998" s="90"/>
      <c r="AH7998" s="4"/>
      <c r="AI7998" s="4"/>
      <c r="AJ7998" s="90"/>
      <c r="AK7998" s="4"/>
      <c r="AL7998" s="4"/>
      <c r="AM7998" s="4"/>
      <c r="AN7998" s="4"/>
    </row>
    <row r="7999" spans="1:40" x14ac:dyDescent="0.2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U7999" s="4"/>
      <c r="V7999" s="4"/>
      <c r="W7999" s="4"/>
      <c r="X7999" s="4"/>
      <c r="Y7999" s="4"/>
      <c r="Z7999" s="4"/>
      <c r="AA7999" s="4"/>
      <c r="AB7999" s="4"/>
      <c r="AC7999" s="4"/>
      <c r="AD7999" s="4"/>
      <c r="AE7999" s="4"/>
      <c r="AF7999" s="4"/>
      <c r="AG7999" s="90"/>
      <c r="AH7999" s="4"/>
      <c r="AI7999" s="4"/>
      <c r="AJ7999" s="90"/>
      <c r="AK7999" s="4"/>
      <c r="AL7999" s="4"/>
      <c r="AM7999" s="4"/>
      <c r="AN7999" s="4"/>
    </row>
    <row r="8000" spans="1:40" x14ac:dyDescent="0.2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4"/>
      <c r="R8000" s="4"/>
      <c r="S8000" s="4"/>
      <c r="T8000" s="4"/>
      <c r="U8000" s="4"/>
      <c r="V8000" s="4"/>
      <c r="W8000" s="4"/>
      <c r="X8000" s="4"/>
      <c r="Y8000" s="4"/>
      <c r="Z8000" s="4"/>
      <c r="AA8000" s="4"/>
      <c r="AB8000" s="4"/>
      <c r="AC8000" s="4"/>
      <c r="AD8000" s="4"/>
      <c r="AE8000" s="4"/>
      <c r="AF8000" s="4"/>
      <c r="AG8000" s="90"/>
      <c r="AH8000" s="4"/>
      <c r="AI8000" s="4"/>
      <c r="AJ8000" s="90"/>
      <c r="AK8000" s="4"/>
      <c r="AL8000" s="4"/>
      <c r="AM8000" s="4"/>
      <c r="AN8000" s="4"/>
    </row>
    <row r="8001" spans="1:40" x14ac:dyDescent="0.2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U8001" s="4"/>
      <c r="V8001" s="4"/>
      <c r="W8001" s="4"/>
      <c r="X8001" s="4"/>
      <c r="Y8001" s="4"/>
      <c r="Z8001" s="4"/>
      <c r="AA8001" s="4"/>
      <c r="AB8001" s="4"/>
      <c r="AC8001" s="4"/>
      <c r="AD8001" s="4"/>
      <c r="AE8001" s="4"/>
      <c r="AF8001" s="4"/>
      <c r="AG8001" s="90"/>
      <c r="AH8001" s="4"/>
      <c r="AI8001" s="4"/>
      <c r="AJ8001" s="90"/>
      <c r="AK8001" s="4"/>
      <c r="AL8001" s="4"/>
      <c r="AM8001" s="4"/>
      <c r="AN8001" s="4"/>
    </row>
    <row r="8002" spans="1:40" x14ac:dyDescent="0.2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U8002" s="4"/>
      <c r="V8002" s="4"/>
      <c r="W8002" s="4"/>
      <c r="X8002" s="4"/>
      <c r="Y8002" s="4"/>
      <c r="Z8002" s="4"/>
      <c r="AA8002" s="4"/>
      <c r="AB8002" s="4"/>
      <c r="AC8002" s="4"/>
      <c r="AD8002" s="4"/>
      <c r="AE8002" s="4"/>
      <c r="AF8002" s="4"/>
      <c r="AG8002" s="90"/>
      <c r="AH8002" s="4"/>
      <c r="AI8002" s="4"/>
      <c r="AJ8002" s="90"/>
      <c r="AK8002" s="4"/>
      <c r="AL8002" s="4"/>
      <c r="AM8002" s="4"/>
      <c r="AN8002" s="4"/>
    </row>
    <row r="8003" spans="1:40" x14ac:dyDescent="0.2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4"/>
      <c r="R8003" s="4"/>
      <c r="S8003" s="4"/>
      <c r="T8003" s="4"/>
      <c r="U8003" s="4"/>
      <c r="V8003" s="4"/>
      <c r="W8003" s="4"/>
      <c r="X8003" s="4"/>
      <c r="Y8003" s="4"/>
      <c r="Z8003" s="4"/>
      <c r="AA8003" s="4"/>
      <c r="AB8003" s="4"/>
      <c r="AC8003" s="4"/>
      <c r="AD8003" s="4"/>
      <c r="AE8003" s="4"/>
      <c r="AF8003" s="4"/>
      <c r="AG8003" s="90"/>
      <c r="AH8003" s="4"/>
      <c r="AI8003" s="4"/>
      <c r="AJ8003" s="90"/>
      <c r="AK8003" s="4"/>
      <c r="AL8003" s="4"/>
      <c r="AM8003" s="4"/>
      <c r="AN8003" s="4"/>
    </row>
    <row r="8004" spans="1:40" x14ac:dyDescent="0.2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4"/>
      <c r="R8004" s="4"/>
      <c r="S8004" s="4"/>
      <c r="T8004" s="4"/>
      <c r="U8004" s="4"/>
      <c r="V8004" s="4"/>
      <c r="W8004" s="4"/>
      <c r="X8004" s="4"/>
      <c r="Y8004" s="4"/>
      <c r="Z8004" s="4"/>
      <c r="AA8004" s="4"/>
      <c r="AB8004" s="4"/>
      <c r="AC8004" s="4"/>
      <c r="AD8004" s="4"/>
      <c r="AE8004" s="4"/>
      <c r="AF8004" s="4"/>
      <c r="AG8004" s="90"/>
      <c r="AH8004" s="4"/>
      <c r="AI8004" s="4"/>
      <c r="AJ8004" s="90"/>
      <c r="AK8004" s="4"/>
      <c r="AL8004" s="4"/>
      <c r="AM8004" s="4"/>
      <c r="AN8004" s="4"/>
    </row>
    <row r="8005" spans="1:40" x14ac:dyDescent="0.2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4"/>
      <c r="R8005" s="4"/>
      <c r="S8005" s="4"/>
      <c r="T8005" s="4"/>
      <c r="U8005" s="4"/>
      <c r="V8005" s="4"/>
      <c r="W8005" s="4"/>
      <c r="X8005" s="4"/>
      <c r="Y8005" s="4"/>
      <c r="Z8005" s="4"/>
      <c r="AA8005" s="4"/>
      <c r="AB8005" s="4"/>
      <c r="AC8005" s="4"/>
      <c r="AD8005" s="4"/>
      <c r="AE8005" s="4"/>
      <c r="AF8005" s="4"/>
      <c r="AG8005" s="90"/>
      <c r="AH8005" s="4"/>
      <c r="AI8005" s="4"/>
      <c r="AJ8005" s="90"/>
      <c r="AK8005" s="4"/>
      <c r="AL8005" s="4"/>
      <c r="AM8005" s="4"/>
      <c r="AN8005" s="4"/>
    </row>
    <row r="8006" spans="1:40" x14ac:dyDescent="0.2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U8006" s="4"/>
      <c r="V8006" s="4"/>
      <c r="W8006" s="4"/>
      <c r="X8006" s="4"/>
      <c r="Y8006" s="4"/>
      <c r="Z8006" s="4"/>
      <c r="AA8006" s="4"/>
      <c r="AB8006" s="4"/>
      <c r="AC8006" s="4"/>
      <c r="AD8006" s="4"/>
      <c r="AE8006" s="4"/>
      <c r="AF8006" s="4"/>
      <c r="AG8006" s="90"/>
      <c r="AH8006" s="4"/>
      <c r="AI8006" s="4"/>
      <c r="AJ8006" s="90"/>
      <c r="AK8006" s="4"/>
      <c r="AL8006" s="4"/>
      <c r="AM8006" s="4"/>
      <c r="AN8006" s="4"/>
    </row>
    <row r="8007" spans="1:40" x14ac:dyDescent="0.2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4"/>
      <c r="R8007" s="4"/>
      <c r="S8007" s="4"/>
      <c r="T8007" s="4"/>
      <c r="U8007" s="4"/>
      <c r="V8007" s="4"/>
      <c r="W8007" s="4"/>
      <c r="X8007" s="4"/>
      <c r="Y8007" s="4"/>
      <c r="Z8007" s="4"/>
      <c r="AA8007" s="4"/>
      <c r="AB8007" s="4"/>
      <c r="AC8007" s="4"/>
      <c r="AD8007" s="4"/>
      <c r="AE8007" s="4"/>
      <c r="AF8007" s="4"/>
      <c r="AG8007" s="90"/>
      <c r="AH8007" s="4"/>
      <c r="AI8007" s="4"/>
      <c r="AJ8007" s="90"/>
      <c r="AK8007" s="4"/>
      <c r="AL8007" s="4"/>
      <c r="AM8007" s="4"/>
      <c r="AN8007" s="4"/>
    </row>
    <row r="8008" spans="1:40" x14ac:dyDescent="0.2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4"/>
      <c r="R8008" s="4"/>
      <c r="S8008" s="4"/>
      <c r="T8008" s="4"/>
      <c r="U8008" s="4"/>
      <c r="V8008" s="4"/>
      <c r="W8008" s="4"/>
      <c r="X8008" s="4"/>
      <c r="Y8008" s="4"/>
      <c r="Z8008" s="4"/>
      <c r="AA8008" s="4"/>
      <c r="AB8008" s="4"/>
      <c r="AC8008" s="4"/>
      <c r="AD8008" s="4"/>
      <c r="AE8008" s="4"/>
      <c r="AF8008" s="4"/>
      <c r="AG8008" s="90"/>
      <c r="AH8008" s="4"/>
      <c r="AI8008" s="4"/>
      <c r="AJ8008" s="90"/>
      <c r="AK8008" s="4"/>
      <c r="AL8008" s="4"/>
      <c r="AM8008" s="4"/>
      <c r="AN8008" s="4"/>
    </row>
    <row r="8009" spans="1:40" x14ac:dyDescent="0.2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4"/>
      <c r="R8009" s="4"/>
      <c r="S8009" s="4"/>
      <c r="T8009" s="4"/>
      <c r="U8009" s="4"/>
      <c r="V8009" s="4"/>
      <c r="W8009" s="4"/>
      <c r="X8009" s="4"/>
      <c r="Y8009" s="4"/>
      <c r="Z8009" s="4"/>
      <c r="AA8009" s="4"/>
      <c r="AB8009" s="4"/>
      <c r="AC8009" s="4"/>
      <c r="AD8009" s="4"/>
      <c r="AE8009" s="4"/>
      <c r="AF8009" s="4"/>
      <c r="AG8009" s="90"/>
      <c r="AH8009" s="4"/>
      <c r="AI8009" s="4"/>
      <c r="AJ8009" s="90"/>
      <c r="AK8009" s="4"/>
      <c r="AL8009" s="4"/>
      <c r="AM8009" s="4"/>
      <c r="AN8009" s="4"/>
    </row>
    <row r="8010" spans="1:40" x14ac:dyDescent="0.2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4"/>
      <c r="U8010" s="4"/>
      <c r="V8010" s="4"/>
      <c r="W8010" s="4"/>
      <c r="X8010" s="4"/>
      <c r="Y8010" s="4"/>
      <c r="Z8010" s="4"/>
      <c r="AA8010" s="4"/>
      <c r="AB8010" s="4"/>
      <c r="AC8010" s="4"/>
      <c r="AD8010" s="4"/>
      <c r="AE8010" s="4"/>
      <c r="AF8010" s="4"/>
      <c r="AG8010" s="90"/>
      <c r="AH8010" s="4"/>
      <c r="AI8010" s="4"/>
      <c r="AJ8010" s="90"/>
      <c r="AK8010" s="4"/>
      <c r="AL8010" s="4"/>
      <c r="AM8010" s="4"/>
      <c r="AN8010" s="4"/>
    </row>
    <row r="8011" spans="1:40" x14ac:dyDescent="0.2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4"/>
      <c r="R8011" s="4"/>
      <c r="S8011" s="4"/>
      <c r="T8011" s="4"/>
      <c r="U8011" s="4"/>
      <c r="V8011" s="4"/>
      <c r="W8011" s="4"/>
      <c r="X8011" s="4"/>
      <c r="Y8011" s="4"/>
      <c r="Z8011" s="4"/>
      <c r="AA8011" s="4"/>
      <c r="AB8011" s="4"/>
      <c r="AC8011" s="4"/>
      <c r="AD8011" s="4"/>
      <c r="AE8011" s="4"/>
      <c r="AF8011" s="4"/>
      <c r="AG8011" s="90"/>
      <c r="AH8011" s="4"/>
      <c r="AI8011" s="4"/>
      <c r="AJ8011" s="90"/>
      <c r="AK8011" s="4"/>
      <c r="AL8011" s="4"/>
      <c r="AM8011" s="4"/>
      <c r="AN8011" s="4"/>
    </row>
    <row r="8012" spans="1:40" x14ac:dyDescent="0.2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4"/>
      <c r="R8012" s="4"/>
      <c r="S8012" s="4"/>
      <c r="T8012" s="4"/>
      <c r="U8012" s="4"/>
      <c r="V8012" s="4"/>
      <c r="W8012" s="4"/>
      <c r="X8012" s="4"/>
      <c r="Y8012" s="4"/>
      <c r="Z8012" s="4"/>
      <c r="AA8012" s="4"/>
      <c r="AB8012" s="4"/>
      <c r="AC8012" s="4"/>
      <c r="AD8012" s="4"/>
      <c r="AE8012" s="4"/>
      <c r="AF8012" s="4"/>
      <c r="AG8012" s="90"/>
      <c r="AH8012" s="4"/>
      <c r="AI8012" s="4"/>
      <c r="AJ8012" s="90"/>
      <c r="AK8012" s="4"/>
      <c r="AL8012" s="4"/>
      <c r="AM8012" s="4"/>
      <c r="AN8012" s="4"/>
    </row>
    <row r="8013" spans="1:40" x14ac:dyDescent="0.2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4"/>
      <c r="R8013" s="4"/>
      <c r="S8013" s="4"/>
      <c r="T8013" s="4"/>
      <c r="U8013" s="4"/>
      <c r="V8013" s="4"/>
      <c r="W8013" s="4"/>
      <c r="X8013" s="4"/>
      <c r="Y8013" s="4"/>
      <c r="Z8013" s="4"/>
      <c r="AA8013" s="4"/>
      <c r="AB8013" s="4"/>
      <c r="AC8013" s="4"/>
      <c r="AD8013" s="4"/>
      <c r="AE8013" s="4"/>
      <c r="AF8013" s="4"/>
      <c r="AG8013" s="90"/>
      <c r="AH8013" s="4"/>
      <c r="AI8013" s="4"/>
      <c r="AJ8013" s="90"/>
      <c r="AK8013" s="4"/>
      <c r="AL8013" s="4"/>
      <c r="AM8013" s="4"/>
      <c r="AN8013" s="4"/>
    </row>
    <row r="8014" spans="1:40" x14ac:dyDescent="0.2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4"/>
      <c r="R8014" s="4"/>
      <c r="S8014" s="4"/>
      <c r="T8014" s="4"/>
      <c r="U8014" s="4"/>
      <c r="V8014" s="4"/>
      <c r="W8014" s="4"/>
      <c r="X8014" s="4"/>
      <c r="Y8014" s="4"/>
      <c r="Z8014" s="4"/>
      <c r="AA8014" s="4"/>
      <c r="AB8014" s="4"/>
      <c r="AC8014" s="4"/>
      <c r="AD8014" s="4"/>
      <c r="AE8014" s="4"/>
      <c r="AF8014" s="4"/>
      <c r="AG8014" s="90"/>
      <c r="AH8014" s="4"/>
      <c r="AI8014" s="4"/>
      <c r="AJ8014" s="90"/>
      <c r="AK8014" s="4"/>
      <c r="AL8014" s="4"/>
      <c r="AM8014" s="4"/>
      <c r="AN8014" s="4"/>
    </row>
    <row r="8015" spans="1:40" x14ac:dyDescent="0.2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4"/>
      <c r="R8015" s="4"/>
      <c r="S8015" s="4"/>
      <c r="T8015" s="4"/>
      <c r="U8015" s="4"/>
      <c r="V8015" s="4"/>
      <c r="W8015" s="4"/>
      <c r="X8015" s="4"/>
      <c r="Y8015" s="4"/>
      <c r="Z8015" s="4"/>
      <c r="AA8015" s="4"/>
      <c r="AB8015" s="4"/>
      <c r="AC8015" s="4"/>
      <c r="AD8015" s="4"/>
      <c r="AE8015" s="4"/>
      <c r="AF8015" s="4"/>
      <c r="AG8015" s="90"/>
      <c r="AH8015" s="4"/>
      <c r="AI8015" s="4"/>
      <c r="AJ8015" s="90"/>
      <c r="AK8015" s="4"/>
      <c r="AL8015" s="4"/>
      <c r="AM8015" s="4"/>
      <c r="AN8015" s="4"/>
    </row>
    <row r="8016" spans="1:40" x14ac:dyDescent="0.2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U8016" s="4"/>
      <c r="V8016" s="4"/>
      <c r="W8016" s="4"/>
      <c r="X8016" s="4"/>
      <c r="Y8016" s="4"/>
      <c r="Z8016" s="4"/>
      <c r="AA8016" s="4"/>
      <c r="AB8016" s="4"/>
      <c r="AC8016" s="4"/>
      <c r="AD8016" s="4"/>
      <c r="AE8016" s="4"/>
      <c r="AF8016" s="4"/>
      <c r="AG8016" s="90"/>
      <c r="AH8016" s="4"/>
      <c r="AI8016" s="4"/>
      <c r="AJ8016" s="90"/>
      <c r="AK8016" s="4"/>
      <c r="AL8016" s="4"/>
      <c r="AM8016" s="4"/>
      <c r="AN8016" s="4"/>
    </row>
  </sheetData>
  <protectedRanges>
    <protectedRange sqref="A128:A136 A6 A8:A125" name="Raspon1"/>
  </protectedRanges>
  <mergeCells count="2">
    <mergeCell ref="A128:A136"/>
    <mergeCell ref="C128:E136"/>
  </mergeCells>
  <pageMargins left="0.98425196850393704" right="0.19685039370078741" top="0.55118110236220474" bottom="0.55118110236220474" header="0.51181102362204722" footer="0.51181102362204722"/>
  <pageSetup paperSize="9" scale="4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VSRH</vt:lpstr>
      <vt:lpstr>11006-rebalans</vt:lpstr>
      <vt:lpstr>'11006-rebalans'!Podrucje_ispisa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Mlinarić, Mirjana</cp:lastModifiedBy>
  <cp:lastPrinted>2019-09-10T11:45:25Z</cp:lastPrinted>
  <dcterms:created xsi:type="dcterms:W3CDTF">2016-11-21T08:54:23Z</dcterms:created>
  <dcterms:modified xsi:type="dcterms:W3CDTF">2019-10-04T12:21:08Z</dcterms:modified>
</cp:coreProperties>
</file>