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easy web\uploadani dokumenti\financije i javna nabava\2023\"/>
    </mc:Choice>
  </mc:AlternateContent>
  <bookViews>
    <workbookView xWindow="-120" yWindow="-120" windowWidth="29040" windowHeight="15840" activeTab="4"/>
  </bookViews>
  <sheets>
    <sheet name="SAŽETAK" sheetId="1" r:id="rId1"/>
    <sheet name=" Račun prihoda i rashoda" sheetId="2" r:id="rId2"/>
    <sheet name="Rashodi prema izvorima finan" sheetId="9" r:id="rId3"/>
    <sheet name="Rashodi prema funkcijskoj k " sheetId="7" r:id="rId4"/>
    <sheet name="Račun financiranja" sheetId="8" r:id="rId5"/>
  </sheets>
  <definedNames>
    <definedName name="_xlnm.Print_Area" localSheetId="1">' Račun prihoda i rashoda'!$A$1:$G$95</definedName>
    <definedName name="_xlnm.Print_Area" localSheetId="3">'Rashodi prema funkcijskoj k '!$A$1:$D$13</definedName>
    <definedName name="_xlnm.Print_Area" localSheetId="0">SAŽETAK!$A$1:$H$31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9" l="1"/>
  <c r="C18" i="9"/>
  <c r="D18" i="9"/>
  <c r="B18" i="9"/>
  <c r="C14" i="9"/>
  <c r="D14" i="9"/>
  <c r="B14" i="9"/>
  <c r="F8" i="8" l="1"/>
  <c r="F7" i="8" s="1"/>
  <c r="G8" i="8"/>
  <c r="G7" i="8" s="1"/>
  <c r="E8" i="8"/>
  <c r="E7" i="8" s="1"/>
  <c r="F11" i="8"/>
  <c r="F10" i="8" s="1"/>
  <c r="G11" i="8"/>
  <c r="G10" i="8" s="1"/>
  <c r="E11" i="8"/>
  <c r="E10" i="8" s="1"/>
  <c r="G10" i="1" l="1"/>
  <c r="F10" i="1"/>
  <c r="G13" i="1"/>
  <c r="H13" i="1"/>
  <c r="F13" i="1"/>
  <c r="F14" i="1" l="1"/>
  <c r="G14" i="1"/>
  <c r="D9" i="9"/>
  <c r="C9" i="9"/>
  <c r="C6" i="9"/>
  <c r="B9" i="9"/>
  <c r="B6" i="9"/>
  <c r="E77" i="2" l="1"/>
  <c r="F77" i="2"/>
  <c r="G77" i="2"/>
  <c r="F25" i="2"/>
  <c r="G25" i="2"/>
  <c r="G86" i="2" l="1"/>
  <c r="F86" i="2"/>
  <c r="E80" i="2"/>
  <c r="G67" i="2"/>
  <c r="F67" i="2"/>
  <c r="E67" i="2"/>
  <c r="E57" i="2"/>
  <c r="E53" i="2"/>
  <c r="E41" i="2"/>
  <c r="G38" i="2"/>
  <c r="F23" i="2"/>
  <c r="G21" i="2"/>
  <c r="G19" i="2"/>
  <c r="F19" i="2"/>
  <c r="E10" i="2"/>
  <c r="G23" i="2"/>
  <c r="F21" i="2"/>
  <c r="E46" i="2"/>
  <c r="E45" i="2" s="1"/>
  <c r="F46" i="2"/>
  <c r="F45" i="2" s="1"/>
  <c r="G46" i="2"/>
  <c r="G45" i="2" s="1"/>
  <c r="D11" i="9"/>
  <c r="C11" i="9"/>
  <c r="C5" i="9" s="1"/>
  <c r="B11" i="9"/>
  <c r="B5" i="9" s="1"/>
  <c r="D5" i="9" l="1"/>
  <c r="F41" i="2"/>
  <c r="E70" i="2"/>
  <c r="G70" i="2"/>
  <c r="E73" i="2"/>
  <c r="G73" i="2"/>
  <c r="G10" i="2"/>
  <c r="G57" i="2"/>
  <c r="G41" i="2"/>
  <c r="F31" i="2"/>
  <c r="F70" i="2"/>
  <c r="G53" i="2"/>
  <c r="E31" i="2"/>
  <c r="G31" i="2"/>
  <c r="E86" i="2"/>
  <c r="G80" i="2"/>
  <c r="G76" i="2" s="1"/>
  <c r="F80" i="2"/>
  <c r="F76" i="2" s="1"/>
  <c r="E76" i="2"/>
  <c r="E38" i="2"/>
  <c r="G35" i="2"/>
  <c r="F35" i="2"/>
  <c r="E35" i="2"/>
  <c r="F10" i="2"/>
  <c r="E13" i="2"/>
  <c r="F14" i="2"/>
  <c r="F13" i="2" s="1"/>
  <c r="G14" i="2"/>
  <c r="G13" i="2" s="1"/>
  <c r="E27" i="2"/>
  <c r="F27" i="2"/>
  <c r="G27" i="2"/>
  <c r="F38" i="2"/>
  <c r="F53" i="2"/>
  <c r="F57" i="2"/>
  <c r="F73" i="2"/>
  <c r="D10" i="7"/>
  <c r="C10" i="7"/>
  <c r="B10" i="7"/>
  <c r="E52" i="2" l="1"/>
  <c r="G52" i="2"/>
  <c r="B6" i="7"/>
  <c r="B5" i="7" s="1"/>
  <c r="G9" i="2"/>
  <c r="C6" i="7"/>
  <c r="C5" i="7" s="1"/>
  <c r="F52" i="2"/>
  <c r="E9" i="2"/>
  <c r="D6" i="7"/>
  <c r="D5" i="7" s="1"/>
  <c r="F9" i="2"/>
  <c r="H23" i="1"/>
  <c r="G23" i="1"/>
  <c r="F23" i="1"/>
  <c r="H10" i="1"/>
  <c r="H14" i="1" s="1"/>
  <c r="G24" i="1" l="1"/>
  <c r="H24" i="1"/>
  <c r="F24" i="1"/>
</calcChain>
</file>

<file path=xl/sharedStrings.xml><?xml version="1.0" encoding="utf-8"?>
<sst xmlns="http://schemas.openxmlformats.org/spreadsheetml/2006/main" count="164" uniqueCount="106">
  <si>
    <t>I. OPĆI DIO</t>
  </si>
  <si>
    <t>A) SAŽETAK RAČUNA PRIHODA I RASHODA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</si>
  <si>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</si>
  <si>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</si>
  <si>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</si>
  <si>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</si>
  <si>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</si>
  <si>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</si>
  <si>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</si>
  <si>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</si>
  <si>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</si>
  <si>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</si>
  <si>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</si>
  <si>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</si>
  <si>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</si>
  <si>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</si>
  <si>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</si>
  <si>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</si>
  <si>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</si>
  <si>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</si>
  <si>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</si>
  <si>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</si>
  <si>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</si>
  <si>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</si>
  <si>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</si>
  <si>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Europski socijalni fond</t>
  </si>
  <si>
    <t xml:space="preserve"> Prihodi od prodaje proizvoda i robe te pruženih usluga i prihodi od donacija</t>
  </si>
  <si>
    <t>Vlastiti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</si>
  <si>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</si>
  <si>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</si>
  <si>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</si>
  <si>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</si>
  <si>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</si>
  <si>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</si>
  <si>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Opći prihodi i primici</t>
  </si>
  <si>
    <t>Materijalni rashodi</t>
  </si>
  <si>
    <t>Ostali prihodi za posebne namjene</t>
  </si>
  <si>
    <t>Rashodi za nabavu nefinancijske imovine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</si>
  <si>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</si>
  <si>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</si>
  <si>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</si>
  <si>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</si>
  <si>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</si>
  <si>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</si>
  <si>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</si>
  <si>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</si>
  <si>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A. 4. RASHODI PREMA FUNKCIJSKOJ KLASIFIKACIJI</t>
  </si>
  <si>
    <t>B. RAČUN FINANCIRANJA</t>
  </si>
  <si>
    <t xml:space="preserve">Naziv 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</si>
  <si>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</si>
  <si>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</si>
  <si>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</si>
  <si>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</si>
  <si>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Prihodi od imovine</t>
  </si>
  <si>
    <t>Prihodi iz nadležnog proračuna i od HZZOa NA TEMELJU UGOVORNIH OBVEZA</t>
  </si>
  <si>
    <t>Kazne, upravne mjere i ostali prihodi</t>
  </si>
  <si>
    <t>03 Javni red i sigurnost</t>
  </si>
  <si>
    <t>033 Sudovi</t>
  </si>
  <si>
    <t>034 Zatvori</t>
  </si>
  <si>
    <t>036 Rashodi za javni red i sigurnost koji nisu drugdje svrstani</t>
  </si>
  <si>
    <t>Pomoći od međunarodnih organizacija te institucija i tijela EU (AOP 050 do 053)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</si>
  <si>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</si>
  <si>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</si>
  <si>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</si>
  <si>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 xml:space="preserve"> Prihodi od upravnih i administrativnih pristojbi, pristojbi po posebnim propisima i naknada</t>
  </si>
  <si>
    <t>4 Prihodi za posebne namjene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</si>
  <si>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</si>
  <si>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</si>
  <si>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</si>
  <si>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</si>
  <si>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</si>
  <si>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</si>
  <si>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</si>
  <si>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Donacije</t>
  </si>
  <si>
    <t>Prihodi od poreza</t>
  </si>
  <si>
    <t>Prihodi od igara na sreću</t>
  </si>
  <si>
    <t>Sredstva učešća za pomoći</t>
  </si>
  <si>
    <t>Europski socijalni fond ESF</t>
  </si>
  <si>
    <t>Pomoći EU</t>
  </si>
  <si>
    <t>Financijski rashodi</t>
  </si>
  <si>
    <t>Naknade građanima i kućanstvima na temelju osiguranja i druge naknade</t>
  </si>
  <si>
    <t>Rashodi za nabavu proizvedene dugotrajne imovine</t>
  </si>
  <si>
    <t>Prihodi od igara na sreeću</t>
  </si>
  <si>
    <t>Rashodi za dodatna ulaganja na nefinancijskoj imovini</t>
  </si>
  <si>
    <t>Ostali rashodi</t>
  </si>
  <si>
    <t>Prijenosi između proračunskih korisnika istog proračuna</t>
  </si>
  <si>
    <t>Prihodi po posebnim propisima</t>
  </si>
  <si>
    <t>41 Prihodi od igara na sreću</t>
  </si>
  <si>
    <t>01 Opće i javne usluge</t>
  </si>
  <si>
    <t xml:space="preserve">013 Opće usluge </t>
  </si>
  <si>
    <t>Rashodi za nabavu neproizvedene dugotrajne imovine</t>
  </si>
  <si>
    <t>FINANCIJSKI PLAN VRHOVNOG SUDA REPUBLIKE HRVATSKE
ZA 2023. I PROJEKCIJE ZA 2024. I 2025. GODINU</t>
  </si>
  <si>
    <t>Plan za 2023.</t>
  </si>
  <si>
    <t xml:space="preserve">Plan za 2023. </t>
  </si>
  <si>
    <t xml:space="preserve">Projekcija za 2024. 
</t>
  </si>
  <si>
    <t>Projekcija 
za 2024.</t>
  </si>
  <si>
    <t>Projekcija
za 2025.</t>
  </si>
  <si>
    <t xml:space="preserve">Projekcija za 2024. </t>
  </si>
  <si>
    <t xml:space="preserve">Projekcija za 2025. </t>
  </si>
  <si>
    <t xml:space="preserve">Plan za 2023.
</t>
  </si>
  <si>
    <t>Projekcija za 2024.</t>
  </si>
  <si>
    <t>Projekcija za 2025.</t>
  </si>
  <si>
    <t xml:space="preserve">                                 Projekcija za 2024.
</t>
  </si>
  <si>
    <t xml:space="preserve">                              Projekcija za 2024. 
</t>
  </si>
  <si>
    <t xml:space="preserve">                              Projekcija za 2025.  
</t>
  </si>
  <si>
    <t xml:space="preserve">                                 Projekcija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</si>
</sst>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8" tint="0.59999389629810485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3" xfId="0" quotePrefix="1" applyFont="1" applyBorder="1" applyAlignment="1">
      <alignment horizontal="center" wrapText="1"/>
    </xf>
    <xf numFmtId="0" fontId="3" fillId="0" borderId="3" xfId="0" quotePrefix="1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0" fontId="1" fillId="0" borderId="0" xfId="0" applyFont="1"/>
    <xf numFmtId="0" fontId="4" fillId="2" borderId="4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quotePrefix="1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top" wrapText="1"/>
      <protection hidden="1"/>
    </xf>
    <xf numFmtId="0" fontId="5" fillId="0" borderId="4" xfId="0" quotePrefix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top" wrapText="1"/>
      <protection hidden="1"/>
    </xf>
    <xf numFmtId="3" fontId="3" fillId="2" borderId="5" xfId="0" applyNumberFormat="1" applyFont="1" applyFill="1" applyBorder="1" applyAlignment="1">
      <alignment horizontal="right"/>
    </xf>
    <xf numFmtId="49" fontId="5" fillId="0" borderId="7" xfId="0" applyNumberFormat="1" applyFont="1" applyBorder="1" applyAlignment="1" applyProtection="1">
      <alignment horizontal="left" vertical="top" wrapText="1"/>
      <protection hidden="1"/>
    </xf>
    <xf numFmtId="0" fontId="3" fillId="0" borderId="0" xfId="0" applyFont="1" applyAlignment="1">
      <alignment vertical="center" wrapText="1"/>
    </xf>
    <xf numFmtId="0" fontId="6" fillId="0" borderId="4" xfId="0" quotePrefix="1" applyFont="1" applyBorder="1" applyAlignment="1">
      <alignment horizontal="left" vertical="center" wrapText="1"/>
    </xf>
    <xf numFmtId="3" fontId="0" fillId="0" borderId="0" xfId="0" applyNumberFormat="1"/>
    <xf numFmtId="0" fontId="3" fillId="0" borderId="2" xfId="0" quotePrefix="1" applyFont="1" applyBorder="1" applyAlignment="1">
      <alignment horizontal="left" wrapText="1"/>
    </xf>
    <xf numFmtId="0" fontId="3" fillId="0" borderId="3" xfId="0" quotePrefix="1" applyFont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/>
    </xf>
    <xf numFmtId="0" fontId="5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/>
    </xf>
    <xf numFmtId="0" fontId="6" fillId="0" borderId="4" xfId="0" quotePrefix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left" vertical="center" wrapText="1"/>
    </xf>
    <xf numFmtId="0" fontId="6" fillId="0" borderId="4" xfId="0" quotePrefix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49" fontId="5" fillId="0" borderId="6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Fill="1"/>
    <xf numFmtId="0" fontId="4" fillId="0" borderId="0" xfId="0" quotePrefix="1" applyFont="1" applyAlignment="1">
      <alignment horizontal="left" wrapText="1"/>
    </xf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2" xfId="0" quotePrefix="1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2" xfId="0" quotePrefix="1" applyFont="1" applyBorder="1" applyAlignment="1">
      <alignment horizontal="left" vertical="center" wrapText="1"/>
    </xf>
    <xf numFmtId="0" fontId="4" fillId="3" borderId="2" xfId="0" quotePrefix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3" xfId="0" quotePrefix="1" applyFont="1" applyBorder="1" applyAlignment="1">
      <alignment horizontal="left" wrapText="1"/>
    </xf>
    <xf numFmtId="0" fontId="3" fillId="0" borderId="5" xfId="0" quotePrefix="1" applyFont="1" applyBorder="1" applyAlignment="1">
      <alignment horizontal="left" wrapText="1"/>
    </xf>
    <xf numFmtId="0" fontId="4" fillId="0" borderId="2" xfId="0" quotePrefix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workbookViewId="0">
      <selection activeCell="F31" sqref="F31"/>
    </sheetView>
  </sheetViews>
  <sheetFormatPr defaultRowHeight="15" x14ac:dyDescent="0.25"/>
  <cols>
    <col min="5" max="8" width="25.28515625" customWidth="1"/>
  </cols>
  <sheetData>
    <row r="1" spans="1:9" ht="42" customHeight="1" x14ac:dyDescent="0.25">
      <c r="A1" s="81" t="s">
        <v>91</v>
      </c>
      <c r="B1" s="81"/>
      <c r="C1" s="81"/>
      <c r="D1" s="81"/>
      <c r="E1" s="81"/>
      <c r="F1" s="81"/>
      <c r="G1" s="81"/>
      <c r="H1" s="66"/>
      <c r="I1" s="66"/>
    </row>
    <row r="2" spans="1:9" ht="18" customHeight="1" x14ac:dyDescent="0.25">
      <c r="A2" s="65"/>
      <c r="B2" s="65"/>
      <c r="C2" s="65"/>
      <c r="D2" s="65"/>
      <c r="E2" s="65"/>
      <c r="F2" s="65"/>
      <c r="G2" s="65"/>
      <c r="H2" s="65"/>
      <c r="I2" s="66"/>
    </row>
    <row r="3" spans="1:9" x14ac:dyDescent="0.25">
      <c r="A3" s="81" t="s">
        <v>0</v>
      </c>
      <c r="B3" s="81"/>
      <c r="C3" s="81"/>
      <c r="D3" s="81"/>
      <c r="E3" s="81"/>
      <c r="F3" s="81"/>
      <c r="G3" s="82"/>
      <c r="H3" s="66"/>
      <c r="I3" s="66"/>
    </row>
    <row r="4" spans="1:9" x14ac:dyDescent="0.25">
      <c r="A4" s="65"/>
      <c r="B4" s="65"/>
      <c r="C4" s="65"/>
      <c r="D4" s="65"/>
      <c r="E4" s="65"/>
      <c r="F4" s="65"/>
      <c r="G4" s="1"/>
      <c r="H4" s="1"/>
      <c r="I4" s="66"/>
    </row>
    <row r="5" spans="1:9" ht="18" customHeight="1" x14ac:dyDescent="0.25">
      <c r="A5" s="81" t="s">
        <v>1</v>
      </c>
      <c r="B5" s="83"/>
      <c r="C5" s="83"/>
      <c r="D5" s="83"/>
      <c r="E5" s="83"/>
      <c r="F5" s="83"/>
      <c r="G5" s="83"/>
      <c r="H5" s="66"/>
      <c r="I5" s="66"/>
    </row>
    <row r="6" spans="1:9" x14ac:dyDescent="0.25">
      <c r="A6" s="68"/>
      <c r="B6" s="69"/>
      <c r="C6" s="69"/>
      <c r="D6" s="69"/>
      <c r="E6" s="70"/>
      <c r="F6" s="71"/>
      <c r="G6" s="71"/>
      <c r="H6" s="2"/>
      <c r="I6" s="66"/>
    </row>
    <row r="7" spans="1:9" ht="27" customHeight="1" x14ac:dyDescent="0.25">
      <c r="A7" s="30"/>
      <c r="B7" s="31"/>
      <c r="C7" s="31"/>
      <c r="D7" s="3"/>
      <c r="E7" s="4"/>
      <c r="F7" s="32" t="s">
        <v>92</v>
      </c>
      <c r="G7" s="32" t="s">
        <v>102</v>
      </c>
      <c r="H7" s="32" t="s">
        <v>105</v>
      </c>
      <c r="I7" s="66"/>
    </row>
    <row r="8" spans="1:9" x14ac:dyDescent="0.25">
      <c r="A8" s="84" t="s">
        <v>2</v>
      </c>
      <c r="B8" s="85"/>
      <c r="C8" s="85"/>
      <c r="D8" s="85"/>
      <c r="E8" s="86"/>
      <c r="F8" s="5">
        <v>5059964</v>
      </c>
      <c r="G8" s="5">
        <v>5076687</v>
      </c>
      <c r="H8" s="5">
        <v>5098135</v>
      </c>
      <c r="I8" s="66"/>
    </row>
    <row r="9" spans="1:9" x14ac:dyDescent="0.25">
      <c r="A9" s="87" t="s">
        <v>3</v>
      </c>
      <c r="B9" s="86"/>
      <c r="C9" s="86"/>
      <c r="D9" s="86"/>
      <c r="E9" s="86"/>
      <c r="F9" s="5">
        <v>0</v>
      </c>
      <c r="G9" s="5">
        <v>0</v>
      </c>
      <c r="H9" s="5">
        <v>0</v>
      </c>
      <c r="I9" s="66"/>
    </row>
    <row r="10" spans="1:9" x14ac:dyDescent="0.25">
      <c r="A10" s="78" t="s">
        <v>4</v>
      </c>
      <c r="B10" s="79"/>
      <c r="C10" s="79"/>
      <c r="D10" s="79"/>
      <c r="E10" s="80"/>
      <c r="F10" s="58">
        <f>F8+F9</f>
        <v>5059964</v>
      </c>
      <c r="G10" s="58">
        <f t="shared" ref="G10:H10" si="0">G8+G9</f>
        <v>5076687</v>
      </c>
      <c r="H10" s="58">
        <f t="shared" si="0"/>
        <v>5098135</v>
      </c>
      <c r="I10" s="66"/>
    </row>
    <row r="11" spans="1:9" x14ac:dyDescent="0.25">
      <c r="A11" s="90" t="s">
        <v>5</v>
      </c>
      <c r="B11" s="85"/>
      <c r="C11" s="85"/>
      <c r="D11" s="85"/>
      <c r="E11" s="85"/>
      <c r="F11" s="5">
        <v>5036535</v>
      </c>
      <c r="G11" s="5">
        <v>5053195</v>
      </c>
      <c r="H11" s="5">
        <v>5073980</v>
      </c>
      <c r="I11" s="66"/>
    </row>
    <row r="12" spans="1:9" x14ac:dyDescent="0.25">
      <c r="A12" s="87" t="s">
        <v>6</v>
      </c>
      <c r="B12" s="86"/>
      <c r="C12" s="86"/>
      <c r="D12" s="86"/>
      <c r="E12" s="86"/>
      <c r="F12" s="5">
        <v>23429</v>
      </c>
      <c r="G12" s="5">
        <v>23492</v>
      </c>
      <c r="H12" s="5">
        <v>24155</v>
      </c>
      <c r="I12" s="66"/>
    </row>
    <row r="13" spans="1:9" x14ac:dyDescent="0.25">
      <c r="A13" s="59" t="s">
        <v>7</v>
      </c>
      <c r="B13" s="60"/>
      <c r="C13" s="60"/>
      <c r="D13" s="60"/>
      <c r="E13" s="60"/>
      <c r="F13" s="58">
        <f>F11+F12</f>
        <v>5059964</v>
      </c>
      <c r="G13" s="58">
        <f t="shared" ref="G13:H13" si="1">G11+G12</f>
        <v>5076687</v>
      </c>
      <c r="H13" s="58">
        <f t="shared" si="1"/>
        <v>5098135</v>
      </c>
      <c r="I13" s="66"/>
    </row>
    <row r="14" spans="1:9" x14ac:dyDescent="0.25">
      <c r="A14" s="91" t="s">
        <v>8</v>
      </c>
      <c r="B14" s="79"/>
      <c r="C14" s="79"/>
      <c r="D14" s="79"/>
      <c r="E14" s="79"/>
      <c r="F14" s="58">
        <f>F10-F13</f>
        <v>0</v>
      </c>
      <c r="G14" s="58">
        <f>G10-G13</f>
        <v>0</v>
      </c>
      <c r="H14" s="58">
        <f>H10-H13</f>
        <v>0</v>
      </c>
      <c r="I14" s="66"/>
    </row>
    <row r="15" spans="1:9" x14ac:dyDescent="0.25">
      <c r="A15" s="65"/>
      <c r="B15" s="72"/>
      <c r="C15" s="72"/>
      <c r="D15" s="72"/>
      <c r="E15" s="72"/>
      <c r="F15" s="6"/>
      <c r="G15" s="6"/>
      <c r="H15" s="6"/>
      <c r="I15" s="66"/>
    </row>
    <row r="16" spans="1:9" ht="18" customHeight="1" x14ac:dyDescent="0.25">
      <c r="A16" s="81" t="s">
        <v>9</v>
      </c>
      <c r="B16" s="83"/>
      <c r="C16" s="83"/>
      <c r="D16" s="83"/>
      <c r="E16" s="83"/>
      <c r="F16" s="83"/>
      <c r="G16" s="83"/>
      <c r="H16" s="66"/>
      <c r="I16" s="66"/>
    </row>
    <row r="17" spans="1:9" x14ac:dyDescent="0.25">
      <c r="A17" s="65"/>
      <c r="B17" s="72"/>
      <c r="C17" s="72"/>
      <c r="D17" s="72"/>
      <c r="E17" s="72"/>
      <c r="F17" s="6"/>
      <c r="G17" s="6"/>
      <c r="H17" s="6"/>
      <c r="I17" s="66"/>
    </row>
    <row r="18" spans="1:9" ht="29.25" customHeight="1" x14ac:dyDescent="0.25">
      <c r="A18" s="30"/>
      <c r="B18" s="31"/>
      <c r="C18" s="31"/>
      <c r="D18" s="3"/>
      <c r="E18" s="4"/>
      <c r="F18" s="32" t="s">
        <v>93</v>
      </c>
      <c r="G18" s="32" t="s">
        <v>103</v>
      </c>
      <c r="H18" s="32" t="s">
        <v>104</v>
      </c>
      <c r="I18" s="66"/>
    </row>
    <row r="19" spans="1:9" ht="17.25" customHeight="1" x14ac:dyDescent="0.25">
      <c r="A19" s="84" t="s">
        <v>10</v>
      </c>
      <c r="B19" s="92"/>
      <c r="C19" s="92"/>
      <c r="D19" s="92"/>
      <c r="E19" s="93"/>
      <c r="F19" s="5">
        <v>0</v>
      </c>
      <c r="G19" s="5">
        <v>0</v>
      </c>
      <c r="H19" s="5">
        <v>0</v>
      </c>
      <c r="I19" s="66"/>
    </row>
    <row r="20" spans="1:9" ht="17.25" customHeight="1" x14ac:dyDescent="0.25">
      <c r="A20" s="84" t="s">
        <v>11</v>
      </c>
      <c r="B20" s="85"/>
      <c r="C20" s="85"/>
      <c r="D20" s="85"/>
      <c r="E20" s="85"/>
      <c r="F20" s="5">
        <v>0</v>
      </c>
      <c r="G20" s="5">
        <v>0</v>
      </c>
      <c r="H20" s="5">
        <v>0</v>
      </c>
      <c r="I20" s="66"/>
    </row>
    <row r="21" spans="1:9" ht="15.75" customHeight="1" x14ac:dyDescent="0.25">
      <c r="A21" s="94" t="s">
        <v>12</v>
      </c>
      <c r="B21" s="95"/>
      <c r="C21" s="95"/>
      <c r="D21" s="95"/>
      <c r="E21" s="96"/>
      <c r="F21" s="5">
        <v>2725</v>
      </c>
      <c r="G21" s="5">
        <v>2725</v>
      </c>
      <c r="H21" s="5">
        <v>2725</v>
      </c>
      <c r="I21" s="66"/>
    </row>
    <row r="22" spans="1:9" ht="19.5" customHeight="1" x14ac:dyDescent="0.25">
      <c r="A22" s="94" t="s">
        <v>13</v>
      </c>
      <c r="B22" s="95"/>
      <c r="C22" s="95"/>
      <c r="D22" s="95"/>
      <c r="E22" s="96"/>
      <c r="F22" s="5">
        <v>-2725</v>
      </c>
      <c r="G22" s="5">
        <v>-2725</v>
      </c>
      <c r="H22" s="5">
        <v>-2725</v>
      </c>
      <c r="I22" s="66"/>
    </row>
    <row r="23" spans="1:9" ht="16.5" customHeight="1" x14ac:dyDescent="0.25">
      <c r="A23" s="91" t="s">
        <v>14</v>
      </c>
      <c r="B23" s="79"/>
      <c r="C23" s="79"/>
      <c r="D23" s="79"/>
      <c r="E23" s="79"/>
      <c r="F23" s="58">
        <f>F19-F20+F21+F22</f>
        <v>0</v>
      </c>
      <c r="G23" s="58">
        <f>G19-G20+G21+G22</f>
        <v>0</v>
      </c>
      <c r="H23" s="58">
        <f t="shared" ref="H23" si="2">H19-H20+H21+H22</f>
        <v>0</v>
      </c>
      <c r="I23" s="73"/>
    </row>
    <row r="24" spans="1:9" ht="15.75" customHeight="1" x14ac:dyDescent="0.25">
      <c r="A24" s="97" t="s">
        <v>15</v>
      </c>
      <c r="B24" s="98"/>
      <c r="C24" s="98"/>
      <c r="D24" s="98"/>
      <c r="E24" s="98"/>
      <c r="F24" s="33">
        <f>F14+F23</f>
        <v>0</v>
      </c>
      <c r="G24" s="33">
        <f t="shared" ref="G24:H24" si="3">G14+G23</f>
        <v>0</v>
      </c>
      <c r="H24" s="33">
        <f t="shared" si="3"/>
        <v>0</v>
      </c>
      <c r="I24" s="66"/>
    </row>
    <row r="25" spans="1:9" ht="16.5" customHeight="1" x14ac:dyDescent="0.25">
      <c r="A25" s="74"/>
      <c r="B25" s="75"/>
      <c r="C25" s="75"/>
      <c r="D25" s="75"/>
      <c r="E25" s="75"/>
      <c r="F25" s="76"/>
      <c r="G25" s="76"/>
      <c r="H25" s="76"/>
      <c r="I25" s="66"/>
    </row>
    <row r="26" spans="1:9" ht="16.5" customHeight="1" x14ac:dyDescent="0.25">
      <c r="A26" s="99"/>
      <c r="B26" s="100"/>
      <c r="C26" s="100"/>
      <c r="D26" s="100"/>
      <c r="E26" s="100"/>
      <c r="F26" s="100"/>
      <c r="G26" s="100"/>
      <c r="H26" s="66"/>
      <c r="I26" s="66"/>
    </row>
    <row r="27" spans="1:9" ht="17.2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</row>
    <row r="28" spans="1:9" x14ac:dyDescent="0.25">
      <c r="A28" s="88"/>
      <c r="B28" s="89"/>
      <c r="C28" s="89"/>
      <c r="D28" s="89"/>
      <c r="E28" s="89"/>
      <c r="F28" s="89"/>
      <c r="G28" s="89"/>
      <c r="H28" s="64"/>
    </row>
    <row r="29" spans="1:9" ht="12" customHeight="1" x14ac:dyDescent="0.25"/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1"/>
  <sheetViews>
    <sheetView topLeftCell="A73" zoomScale="85" zoomScaleNormal="85" workbookViewId="0">
      <selection activeCell="G89" sqref="A1:G8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65"/>
      <c r="B1" s="65"/>
      <c r="C1" s="65"/>
      <c r="D1" s="65"/>
      <c r="E1" s="65"/>
      <c r="F1" s="65"/>
      <c r="G1" s="65"/>
    </row>
    <row r="2" spans="1:7" x14ac:dyDescent="0.25">
      <c r="A2" s="81" t="s">
        <v>0</v>
      </c>
      <c r="B2" s="81"/>
      <c r="C2" s="81"/>
      <c r="D2" s="81"/>
      <c r="E2" s="81"/>
      <c r="F2" s="82"/>
      <c r="G2" s="66"/>
    </row>
    <row r="3" spans="1:7" x14ac:dyDescent="0.25">
      <c r="A3" s="65"/>
      <c r="B3" s="65"/>
      <c r="C3" s="65"/>
      <c r="D3" s="65"/>
      <c r="E3" s="65"/>
      <c r="F3" s="1"/>
      <c r="G3" s="1"/>
    </row>
    <row r="4" spans="1:7" ht="18" customHeight="1" x14ac:dyDescent="0.25">
      <c r="A4" s="81" t="s">
        <v>16</v>
      </c>
      <c r="B4" s="83"/>
      <c r="C4" s="83"/>
      <c r="D4" s="83"/>
      <c r="E4" s="83"/>
      <c r="F4" s="83"/>
      <c r="G4" s="66"/>
    </row>
    <row r="5" spans="1:7" x14ac:dyDescent="0.25">
      <c r="A5" s="65"/>
      <c r="B5" s="65"/>
      <c r="C5" s="65"/>
      <c r="D5" s="65"/>
      <c r="E5" s="65"/>
      <c r="F5" s="1"/>
      <c r="G5" s="1"/>
    </row>
    <row r="6" spans="1:7" x14ac:dyDescent="0.25">
      <c r="A6" s="81" t="s">
        <v>17</v>
      </c>
      <c r="B6" s="101"/>
      <c r="C6" s="101"/>
      <c r="D6" s="101"/>
      <c r="E6" s="101"/>
      <c r="F6" s="101"/>
      <c r="G6" s="66"/>
    </row>
    <row r="7" spans="1:7" x14ac:dyDescent="0.25">
      <c r="A7" s="65"/>
      <c r="B7" s="65"/>
      <c r="C7" s="65"/>
      <c r="D7" s="65"/>
      <c r="E7" s="65"/>
      <c r="F7" s="1"/>
      <c r="G7" s="27"/>
    </row>
    <row r="8" spans="1:7" ht="34.5" customHeight="1" x14ac:dyDescent="0.25">
      <c r="A8" s="49" t="s">
        <v>18</v>
      </c>
      <c r="B8" s="50" t="s">
        <v>19</v>
      </c>
      <c r="C8" s="50" t="s">
        <v>20</v>
      </c>
      <c r="D8" s="50" t="s">
        <v>21</v>
      </c>
      <c r="E8" s="49" t="s">
        <v>93</v>
      </c>
      <c r="F8" s="49" t="s">
        <v>100</v>
      </c>
      <c r="G8" s="49" t="s">
        <v>101</v>
      </c>
    </row>
    <row r="9" spans="1:7" ht="24" customHeight="1" x14ac:dyDescent="0.25">
      <c r="A9" s="51">
        <v>6</v>
      </c>
      <c r="B9" s="51"/>
      <c r="C9" s="51"/>
      <c r="D9" s="51" t="s">
        <v>22</v>
      </c>
      <c r="E9" s="55">
        <f t="shared" ref="E9:G9" si="0">E13+E27+E31+E35+E38+E41</f>
        <v>5059964</v>
      </c>
      <c r="F9" s="55">
        <f t="shared" si="0"/>
        <v>5076687</v>
      </c>
      <c r="G9" s="55">
        <f t="shared" si="0"/>
        <v>5098135</v>
      </c>
    </row>
    <row r="10" spans="1:7" ht="29.25" customHeight="1" x14ac:dyDescent="0.25">
      <c r="A10" s="38"/>
      <c r="B10" s="39">
        <v>61</v>
      </c>
      <c r="C10" s="39"/>
      <c r="D10" s="67" t="s">
        <v>74</v>
      </c>
      <c r="E10" s="40">
        <f t="shared" ref="E10:G10" si="1">E11+E12</f>
        <v>0</v>
      </c>
      <c r="F10" s="40">
        <f t="shared" si="1"/>
        <v>0</v>
      </c>
      <c r="G10" s="40">
        <f t="shared" si="1"/>
        <v>0</v>
      </c>
    </row>
    <row r="11" spans="1:7" x14ac:dyDescent="0.25">
      <c r="A11" s="38"/>
      <c r="B11" s="39"/>
      <c r="C11" s="41">
        <v>11</v>
      </c>
      <c r="D11" s="39" t="s">
        <v>34</v>
      </c>
      <c r="E11" s="40">
        <v>0</v>
      </c>
      <c r="F11" s="40">
        <v>0</v>
      </c>
      <c r="G11" s="40">
        <v>0</v>
      </c>
    </row>
    <row r="12" spans="1:7" x14ac:dyDescent="0.25">
      <c r="A12" s="38"/>
      <c r="B12" s="39"/>
      <c r="C12" s="41">
        <v>41</v>
      </c>
      <c r="D12" s="41" t="s">
        <v>75</v>
      </c>
      <c r="E12" s="40">
        <v>0</v>
      </c>
      <c r="F12" s="40">
        <v>0</v>
      </c>
      <c r="G12" s="40">
        <v>0</v>
      </c>
    </row>
    <row r="13" spans="1:7" ht="38.25" x14ac:dyDescent="0.25">
      <c r="A13" s="38"/>
      <c r="B13" s="39">
        <v>63</v>
      </c>
      <c r="C13" s="39"/>
      <c r="D13" s="39" t="s">
        <v>23</v>
      </c>
      <c r="E13" s="40">
        <f t="shared" ref="E13:G13" si="2">E14+E19+E21+E23+E25</f>
        <v>0</v>
      </c>
      <c r="F13" s="40">
        <f t="shared" si="2"/>
        <v>0</v>
      </c>
      <c r="G13" s="40">
        <f t="shared" si="2"/>
        <v>0</v>
      </c>
    </row>
    <row r="14" spans="1:7" ht="38.25" x14ac:dyDescent="0.25">
      <c r="A14" s="7"/>
      <c r="B14" s="23">
        <v>632</v>
      </c>
      <c r="C14" s="10"/>
      <c r="D14" s="26" t="s">
        <v>60</v>
      </c>
      <c r="E14" s="8">
        <v>0</v>
      </c>
      <c r="F14" s="8">
        <f t="shared" ref="F14:G14" si="3">F15+F16+F17+F18</f>
        <v>0</v>
      </c>
      <c r="G14" s="8">
        <f t="shared" si="3"/>
        <v>0</v>
      </c>
    </row>
    <row r="15" spans="1:7" x14ac:dyDescent="0.25">
      <c r="A15" s="7"/>
      <c r="B15" s="23"/>
      <c r="C15" s="10">
        <v>51</v>
      </c>
      <c r="D15" s="24" t="s">
        <v>78</v>
      </c>
      <c r="E15" s="8">
        <v>0</v>
      </c>
      <c r="F15" s="8">
        <v>0</v>
      </c>
      <c r="G15" s="8">
        <v>0</v>
      </c>
    </row>
    <row r="16" spans="1:7" x14ac:dyDescent="0.25">
      <c r="A16" s="7"/>
      <c r="B16" s="23"/>
      <c r="C16" s="12">
        <v>52</v>
      </c>
      <c r="D16" s="12" t="s">
        <v>24</v>
      </c>
      <c r="E16" s="8">
        <v>0</v>
      </c>
      <c r="F16" s="8">
        <v>0</v>
      </c>
      <c r="G16" s="8">
        <v>0</v>
      </c>
    </row>
    <row r="17" spans="1:7" x14ac:dyDescent="0.25">
      <c r="A17" s="7"/>
      <c r="B17" s="23"/>
      <c r="C17" s="12">
        <v>61</v>
      </c>
      <c r="D17" s="12" t="s">
        <v>73</v>
      </c>
      <c r="E17" s="8">
        <v>0</v>
      </c>
      <c r="F17" s="8">
        <v>0</v>
      </c>
      <c r="G17" s="8">
        <v>0</v>
      </c>
    </row>
    <row r="18" spans="1:7" x14ac:dyDescent="0.25">
      <c r="A18" s="7"/>
      <c r="B18" s="23"/>
      <c r="C18" s="12">
        <v>561</v>
      </c>
      <c r="D18" s="12" t="s">
        <v>25</v>
      </c>
      <c r="E18" s="8">
        <v>0</v>
      </c>
      <c r="F18" s="8">
        <v>0</v>
      </c>
      <c r="G18" s="8">
        <v>0</v>
      </c>
    </row>
    <row r="19" spans="1:7" ht="51" x14ac:dyDescent="0.25">
      <c r="A19" s="7"/>
      <c r="B19" s="23">
        <v>633</v>
      </c>
      <c r="C19" s="10"/>
      <c r="D19" s="24" t="s">
        <v>61</v>
      </c>
      <c r="E19" s="8">
        <v>0</v>
      </c>
      <c r="F19" s="8">
        <f t="shared" ref="F19:G19" si="4">F20</f>
        <v>0</v>
      </c>
      <c r="G19" s="8">
        <f t="shared" si="4"/>
        <v>0</v>
      </c>
    </row>
    <row r="20" spans="1:7" x14ac:dyDescent="0.25">
      <c r="A20" s="7"/>
      <c r="B20" s="23"/>
      <c r="C20" s="10">
        <v>52</v>
      </c>
      <c r="D20" s="12" t="s">
        <v>24</v>
      </c>
      <c r="E20" s="8">
        <v>0</v>
      </c>
      <c r="F20" s="8">
        <v>0</v>
      </c>
      <c r="G20" s="8">
        <v>0</v>
      </c>
    </row>
    <row r="21" spans="1:7" ht="38.25" x14ac:dyDescent="0.25">
      <c r="A21" s="7"/>
      <c r="B21" s="23">
        <v>634</v>
      </c>
      <c r="C21" s="10"/>
      <c r="D21" s="24" t="s">
        <v>62</v>
      </c>
      <c r="E21" s="8">
        <v>0</v>
      </c>
      <c r="F21" s="8">
        <f t="shared" ref="F21:G21" si="5">F22</f>
        <v>0</v>
      </c>
      <c r="G21" s="8">
        <f t="shared" si="5"/>
        <v>0</v>
      </c>
    </row>
    <row r="22" spans="1:7" x14ac:dyDescent="0.25">
      <c r="A22" s="7"/>
      <c r="B22" s="23"/>
      <c r="C22" s="10">
        <v>52</v>
      </c>
      <c r="D22" s="12" t="s">
        <v>24</v>
      </c>
      <c r="E22" s="8">
        <v>0</v>
      </c>
      <c r="F22" s="8">
        <v>0</v>
      </c>
      <c r="G22" s="8">
        <v>0</v>
      </c>
    </row>
    <row r="23" spans="1:7" ht="51" x14ac:dyDescent="0.25">
      <c r="A23" s="7"/>
      <c r="B23" s="23">
        <v>636</v>
      </c>
      <c r="C23" s="10"/>
      <c r="D23" s="21" t="s">
        <v>63</v>
      </c>
      <c r="E23" s="8">
        <v>0</v>
      </c>
      <c r="F23" s="8">
        <f t="shared" ref="F23:G23" si="6">F24</f>
        <v>0</v>
      </c>
      <c r="G23" s="8">
        <f t="shared" si="6"/>
        <v>0</v>
      </c>
    </row>
    <row r="24" spans="1:7" x14ac:dyDescent="0.25">
      <c r="A24" s="11"/>
      <c r="B24" s="11"/>
      <c r="C24" s="10">
        <v>52</v>
      </c>
      <c r="D24" s="12" t="s">
        <v>24</v>
      </c>
      <c r="E24" s="8">
        <v>0</v>
      </c>
      <c r="F24" s="8">
        <v>0</v>
      </c>
      <c r="G24" s="8">
        <v>0</v>
      </c>
    </row>
    <row r="25" spans="1:7" ht="38.25" x14ac:dyDescent="0.25">
      <c r="A25" s="22"/>
      <c r="B25" s="11">
        <v>639</v>
      </c>
      <c r="C25" s="10"/>
      <c r="D25" s="28" t="s">
        <v>85</v>
      </c>
      <c r="E25" s="8">
        <v>0</v>
      </c>
      <c r="F25" s="8">
        <f t="shared" ref="F25:G25" si="7">F26</f>
        <v>0</v>
      </c>
      <c r="G25" s="8">
        <f t="shared" si="7"/>
        <v>0</v>
      </c>
    </row>
    <row r="26" spans="1:7" x14ac:dyDescent="0.25">
      <c r="A26" s="42"/>
      <c r="B26" s="42"/>
      <c r="C26" s="39">
        <v>52</v>
      </c>
      <c r="D26" s="41" t="s">
        <v>24</v>
      </c>
      <c r="E26" s="40">
        <v>0</v>
      </c>
      <c r="F26" s="40">
        <v>0</v>
      </c>
      <c r="G26" s="40">
        <v>0</v>
      </c>
    </row>
    <row r="27" spans="1:7" ht="23.25" customHeight="1" x14ac:dyDescent="0.25">
      <c r="A27" s="42"/>
      <c r="B27" s="42">
        <v>64</v>
      </c>
      <c r="C27" s="41"/>
      <c r="D27" s="39" t="s">
        <v>53</v>
      </c>
      <c r="E27" s="40">
        <f t="shared" ref="E27:G27" si="8">E28+E30+E29</f>
        <v>0</v>
      </c>
      <c r="F27" s="40">
        <f t="shared" si="8"/>
        <v>0</v>
      </c>
      <c r="G27" s="40">
        <f t="shared" si="8"/>
        <v>0</v>
      </c>
    </row>
    <row r="28" spans="1:7" x14ac:dyDescent="0.25">
      <c r="A28" s="42"/>
      <c r="B28" s="42"/>
      <c r="C28" s="41">
        <v>11</v>
      </c>
      <c r="D28" s="39" t="s">
        <v>34</v>
      </c>
      <c r="E28" s="40">
        <v>0</v>
      </c>
      <c r="F28" s="40">
        <v>0</v>
      </c>
      <c r="G28" s="40">
        <v>0</v>
      </c>
    </row>
    <row r="29" spans="1:7" x14ac:dyDescent="0.25">
      <c r="A29" s="42"/>
      <c r="B29" s="42"/>
      <c r="C29" s="41">
        <v>41</v>
      </c>
      <c r="D29" s="41" t="s">
        <v>75</v>
      </c>
      <c r="E29" s="40">
        <v>0</v>
      </c>
      <c r="F29" s="40">
        <v>0</v>
      </c>
      <c r="G29" s="40">
        <v>0</v>
      </c>
    </row>
    <row r="30" spans="1:7" ht="25.5" x14ac:dyDescent="0.25">
      <c r="A30" s="42"/>
      <c r="B30" s="42"/>
      <c r="C30" s="41">
        <v>43</v>
      </c>
      <c r="D30" s="39" t="s">
        <v>36</v>
      </c>
      <c r="E30" s="40">
        <v>0</v>
      </c>
      <c r="F30" s="40">
        <v>0</v>
      </c>
      <c r="G30" s="40">
        <v>0</v>
      </c>
    </row>
    <row r="31" spans="1:7" ht="51" x14ac:dyDescent="0.25">
      <c r="A31" s="42"/>
      <c r="B31" s="42">
        <v>65</v>
      </c>
      <c r="C31" s="41"/>
      <c r="D31" s="39" t="s">
        <v>64</v>
      </c>
      <c r="E31" s="40">
        <f t="shared" ref="E31:G31" si="9">E32</f>
        <v>0</v>
      </c>
      <c r="F31" s="40">
        <f t="shared" si="9"/>
        <v>0</v>
      </c>
      <c r="G31" s="40">
        <f t="shared" si="9"/>
        <v>0</v>
      </c>
    </row>
    <row r="32" spans="1:7" ht="27" customHeight="1" x14ac:dyDescent="0.25">
      <c r="A32" s="42"/>
      <c r="B32" s="42">
        <v>652</v>
      </c>
      <c r="C32" s="41"/>
      <c r="D32" s="39" t="s">
        <v>86</v>
      </c>
      <c r="E32" s="40">
        <v>0</v>
      </c>
      <c r="F32" s="40">
        <v>0</v>
      </c>
      <c r="G32" s="40">
        <v>0</v>
      </c>
    </row>
    <row r="33" spans="1:7" x14ac:dyDescent="0.25">
      <c r="A33" s="42"/>
      <c r="B33" s="42"/>
      <c r="C33" s="41">
        <v>11</v>
      </c>
      <c r="D33" s="39" t="s">
        <v>34</v>
      </c>
      <c r="E33" s="40">
        <v>0</v>
      </c>
      <c r="F33" s="40">
        <v>0</v>
      </c>
      <c r="G33" s="40">
        <v>0</v>
      </c>
    </row>
    <row r="34" spans="1:7" ht="25.5" x14ac:dyDescent="0.25">
      <c r="A34" s="42"/>
      <c r="B34" s="42"/>
      <c r="C34" s="41">
        <v>43</v>
      </c>
      <c r="D34" s="39" t="s">
        <v>36</v>
      </c>
      <c r="E34" s="40">
        <v>0</v>
      </c>
      <c r="F34" s="40">
        <v>0</v>
      </c>
      <c r="G34" s="40">
        <v>0</v>
      </c>
    </row>
    <row r="35" spans="1:7" ht="38.25" x14ac:dyDescent="0.25">
      <c r="A35" s="42"/>
      <c r="B35" s="42">
        <v>66</v>
      </c>
      <c r="C35" s="41"/>
      <c r="D35" s="39" t="s">
        <v>26</v>
      </c>
      <c r="E35" s="40">
        <f t="shared" ref="E35:G35" si="10">E36+E37</f>
        <v>5574</v>
      </c>
      <c r="F35" s="40">
        <f t="shared" si="10"/>
        <v>6636</v>
      </c>
      <c r="G35" s="40">
        <f t="shared" si="10"/>
        <v>6636</v>
      </c>
    </row>
    <row r="36" spans="1:7" ht="16.5" customHeight="1" x14ac:dyDescent="0.25">
      <c r="A36" s="42"/>
      <c r="B36" s="43"/>
      <c r="C36" s="41">
        <v>31</v>
      </c>
      <c r="D36" s="39" t="s">
        <v>27</v>
      </c>
      <c r="E36" s="40">
        <v>5574</v>
      </c>
      <c r="F36" s="40">
        <v>6636</v>
      </c>
      <c r="G36" s="40">
        <v>6636</v>
      </c>
    </row>
    <row r="37" spans="1:7" x14ac:dyDescent="0.25">
      <c r="A37" s="42"/>
      <c r="B37" s="43"/>
      <c r="C37" s="41">
        <v>61</v>
      </c>
      <c r="D37" s="39" t="s">
        <v>73</v>
      </c>
      <c r="E37" s="40">
        <v>0</v>
      </c>
      <c r="F37" s="40">
        <v>0</v>
      </c>
      <c r="G37" s="40">
        <v>0</v>
      </c>
    </row>
    <row r="38" spans="1:7" ht="51" x14ac:dyDescent="0.25">
      <c r="A38" s="42"/>
      <c r="B38" s="42">
        <v>67</v>
      </c>
      <c r="C38" s="41"/>
      <c r="D38" s="39" t="s">
        <v>54</v>
      </c>
      <c r="E38" s="40">
        <f t="shared" ref="E38:G38" si="11">E39+E40</f>
        <v>5054390</v>
      </c>
      <c r="F38" s="40">
        <f t="shared" si="11"/>
        <v>5070051</v>
      </c>
      <c r="G38" s="40">
        <f t="shared" si="11"/>
        <v>5091499</v>
      </c>
    </row>
    <row r="39" spans="1:7" ht="16.5" customHeight="1" x14ac:dyDescent="0.25">
      <c r="A39" s="42"/>
      <c r="B39" s="42"/>
      <c r="C39" s="41">
        <v>11</v>
      </c>
      <c r="D39" s="39" t="s">
        <v>34</v>
      </c>
      <c r="E39" s="40">
        <v>5054390</v>
      </c>
      <c r="F39" s="40">
        <v>5070051</v>
      </c>
      <c r="G39" s="40">
        <v>5091499</v>
      </c>
    </row>
    <row r="40" spans="1:7" ht="30.75" customHeight="1" x14ac:dyDescent="0.25">
      <c r="A40" s="42"/>
      <c r="B40" s="42"/>
      <c r="C40" s="41">
        <v>43</v>
      </c>
      <c r="D40" s="39" t="s">
        <v>36</v>
      </c>
      <c r="E40" s="40">
        <v>0</v>
      </c>
      <c r="F40" s="40">
        <v>0</v>
      </c>
      <c r="G40" s="40">
        <v>0</v>
      </c>
    </row>
    <row r="41" spans="1:7" ht="25.5" x14ac:dyDescent="0.25">
      <c r="A41" s="42"/>
      <c r="B41" s="42">
        <v>68</v>
      </c>
      <c r="C41" s="41"/>
      <c r="D41" s="39" t="s">
        <v>55</v>
      </c>
      <c r="E41" s="40">
        <f t="shared" ref="E41:G41" si="12">E42+E43+E44</f>
        <v>0</v>
      </c>
      <c r="F41" s="40">
        <f t="shared" si="12"/>
        <v>0</v>
      </c>
      <c r="G41" s="40">
        <f t="shared" si="12"/>
        <v>0</v>
      </c>
    </row>
    <row r="42" spans="1:7" x14ac:dyDescent="0.25">
      <c r="A42" s="42"/>
      <c r="B42" s="42"/>
      <c r="C42" s="41">
        <v>11</v>
      </c>
      <c r="D42" s="39" t="s">
        <v>34</v>
      </c>
      <c r="E42" s="40">
        <v>0</v>
      </c>
      <c r="F42" s="40">
        <v>0</v>
      </c>
      <c r="G42" s="40">
        <v>0</v>
      </c>
    </row>
    <row r="43" spans="1:7" x14ac:dyDescent="0.25">
      <c r="A43" s="11"/>
      <c r="B43" s="22"/>
      <c r="C43" s="12">
        <v>12</v>
      </c>
      <c r="D43" s="10" t="s">
        <v>76</v>
      </c>
      <c r="E43" s="8">
        <v>0</v>
      </c>
      <c r="F43" s="8">
        <v>0</v>
      </c>
      <c r="G43" s="8">
        <v>0</v>
      </c>
    </row>
    <row r="44" spans="1:7" ht="30.75" customHeight="1" x14ac:dyDescent="0.25">
      <c r="A44" s="11"/>
      <c r="B44" s="22"/>
      <c r="C44" s="12">
        <v>43</v>
      </c>
      <c r="D44" s="10" t="s">
        <v>36</v>
      </c>
      <c r="E44" s="8">
        <v>0</v>
      </c>
      <c r="F44" s="8">
        <v>0</v>
      </c>
      <c r="G44" s="8">
        <v>0</v>
      </c>
    </row>
    <row r="45" spans="1:7" ht="25.5" x14ac:dyDescent="0.25">
      <c r="A45" s="52">
        <v>7</v>
      </c>
      <c r="B45" s="53"/>
      <c r="C45" s="62"/>
      <c r="D45" s="54" t="s">
        <v>28</v>
      </c>
      <c r="E45" s="55">
        <f t="shared" ref="E45:G45" si="13">E46</f>
        <v>0</v>
      </c>
      <c r="F45" s="55">
        <f t="shared" si="13"/>
        <v>0</v>
      </c>
      <c r="G45" s="55">
        <f t="shared" si="13"/>
        <v>0</v>
      </c>
    </row>
    <row r="46" spans="1:7" ht="38.25" x14ac:dyDescent="0.25">
      <c r="A46" s="11"/>
      <c r="B46" s="42">
        <v>72</v>
      </c>
      <c r="C46" s="41"/>
      <c r="D46" s="44" t="s">
        <v>29</v>
      </c>
      <c r="E46" s="40">
        <f t="shared" ref="E46:G46" si="14">E47</f>
        <v>0</v>
      </c>
      <c r="F46" s="40">
        <f t="shared" si="14"/>
        <v>0</v>
      </c>
      <c r="G46" s="40">
        <f t="shared" si="14"/>
        <v>0</v>
      </c>
    </row>
    <row r="47" spans="1:7" x14ac:dyDescent="0.25">
      <c r="A47" s="11"/>
      <c r="B47" s="11"/>
      <c r="C47" s="12">
        <v>11</v>
      </c>
      <c r="D47" s="10" t="s">
        <v>34</v>
      </c>
      <c r="E47" s="9"/>
      <c r="F47" s="9"/>
      <c r="G47" s="9"/>
    </row>
    <row r="48" spans="1:7" x14ac:dyDescent="0.25">
      <c r="A48" s="34"/>
      <c r="B48" s="34"/>
      <c r="C48" s="35"/>
      <c r="D48" s="36"/>
      <c r="E48" s="37"/>
      <c r="F48" s="37"/>
      <c r="G48" s="37"/>
    </row>
    <row r="49" spans="1:7" ht="14.25" customHeight="1" x14ac:dyDescent="0.25">
      <c r="A49" s="81" t="s">
        <v>30</v>
      </c>
      <c r="B49" s="101"/>
      <c r="C49" s="101"/>
      <c r="D49" s="101"/>
      <c r="E49" s="101"/>
      <c r="F49" s="101"/>
      <c r="G49" s="66"/>
    </row>
    <row r="50" spans="1:7" x14ac:dyDescent="0.25">
      <c r="A50" s="65"/>
      <c r="B50" s="65"/>
      <c r="C50" s="65"/>
      <c r="D50" s="65"/>
      <c r="E50" s="65"/>
      <c r="F50" s="1"/>
      <c r="G50" s="1"/>
    </row>
    <row r="51" spans="1:7" ht="25.5" x14ac:dyDescent="0.25">
      <c r="A51" s="49" t="s">
        <v>18</v>
      </c>
      <c r="B51" s="50" t="s">
        <v>19</v>
      </c>
      <c r="C51" s="50" t="s">
        <v>20</v>
      </c>
      <c r="D51" s="50" t="s">
        <v>31</v>
      </c>
      <c r="E51" s="49" t="s">
        <v>93</v>
      </c>
      <c r="F51" s="49" t="s">
        <v>95</v>
      </c>
      <c r="G51" s="49" t="s">
        <v>96</v>
      </c>
    </row>
    <row r="52" spans="1:7" ht="22.5" customHeight="1" x14ac:dyDescent="0.25">
      <c r="A52" s="51">
        <v>3</v>
      </c>
      <c r="B52" s="51"/>
      <c r="C52" s="51"/>
      <c r="D52" s="51" t="s">
        <v>32</v>
      </c>
      <c r="E52" s="55">
        <f t="shared" ref="E52:G52" si="15">E53+E57+E67+E70+E73</f>
        <v>5036535</v>
      </c>
      <c r="F52" s="55">
        <f t="shared" si="15"/>
        <v>5053195.1544893486</v>
      </c>
      <c r="G52" s="55">
        <f t="shared" si="15"/>
        <v>5073979.5277058864</v>
      </c>
    </row>
    <row r="53" spans="1:7" ht="21.75" customHeight="1" x14ac:dyDescent="0.25">
      <c r="A53" s="7"/>
      <c r="B53" s="39">
        <v>31</v>
      </c>
      <c r="C53" s="39"/>
      <c r="D53" s="39" t="s">
        <v>33</v>
      </c>
      <c r="E53" s="40">
        <f t="shared" ref="E53:G53" si="16">E54+E55+E56</f>
        <v>4659898</v>
      </c>
      <c r="F53" s="40">
        <f t="shared" si="16"/>
        <v>4676488.1544893486</v>
      </c>
      <c r="G53" s="40">
        <f t="shared" si="16"/>
        <v>4694405.7336253235</v>
      </c>
    </row>
    <row r="54" spans="1:7" ht="16.5" customHeight="1" x14ac:dyDescent="0.25">
      <c r="A54" s="11"/>
      <c r="B54" s="42"/>
      <c r="C54" s="41">
        <v>11</v>
      </c>
      <c r="D54" s="41" t="s">
        <v>34</v>
      </c>
      <c r="E54" s="40">
        <v>4659898</v>
      </c>
      <c r="F54" s="40">
        <v>4676488.1544893486</v>
      </c>
      <c r="G54" s="40">
        <v>4694405.7336253235</v>
      </c>
    </row>
    <row r="55" spans="1:7" ht="17.25" customHeight="1" x14ac:dyDescent="0.25">
      <c r="A55" s="11"/>
      <c r="B55" s="42"/>
      <c r="C55" s="41">
        <v>12</v>
      </c>
      <c r="D55" s="39" t="s">
        <v>76</v>
      </c>
      <c r="E55" s="40">
        <v>0</v>
      </c>
      <c r="F55" s="40">
        <v>0</v>
      </c>
      <c r="G55" s="40">
        <v>0</v>
      </c>
    </row>
    <row r="56" spans="1:7" ht="17.25" customHeight="1" x14ac:dyDescent="0.25">
      <c r="A56" s="11"/>
      <c r="B56" s="42"/>
      <c r="C56" s="41">
        <v>561</v>
      </c>
      <c r="D56" s="39" t="s">
        <v>77</v>
      </c>
      <c r="E56" s="40">
        <v>0</v>
      </c>
      <c r="F56" s="40">
        <v>0</v>
      </c>
      <c r="G56" s="40">
        <v>0</v>
      </c>
    </row>
    <row r="57" spans="1:7" ht="20.25" customHeight="1" x14ac:dyDescent="0.25">
      <c r="A57" s="11"/>
      <c r="B57" s="42">
        <v>32</v>
      </c>
      <c r="C57" s="41"/>
      <c r="D57" s="42" t="s">
        <v>35</v>
      </c>
      <c r="E57" s="40">
        <f t="shared" ref="E57:G57" si="17">E58+E59+E60+E61+E62+E63+E64+E65+E66</f>
        <v>373691</v>
      </c>
      <c r="F57" s="40">
        <f t="shared" si="17"/>
        <v>373761</v>
      </c>
      <c r="G57" s="40">
        <f t="shared" si="17"/>
        <v>376560.79408056271</v>
      </c>
    </row>
    <row r="58" spans="1:7" x14ac:dyDescent="0.25">
      <c r="A58" s="11"/>
      <c r="B58" s="42"/>
      <c r="C58" s="41">
        <v>11</v>
      </c>
      <c r="D58" s="41" t="s">
        <v>34</v>
      </c>
      <c r="E58" s="40">
        <v>369117</v>
      </c>
      <c r="F58" s="40">
        <v>368187</v>
      </c>
      <c r="G58" s="40">
        <v>370986.79408056271</v>
      </c>
    </row>
    <row r="59" spans="1:7" x14ac:dyDescent="0.25">
      <c r="A59" s="11"/>
      <c r="B59" s="42"/>
      <c r="C59" s="41">
        <v>12</v>
      </c>
      <c r="D59" s="39" t="s">
        <v>76</v>
      </c>
      <c r="E59" s="40">
        <v>0</v>
      </c>
      <c r="F59" s="40">
        <v>0</v>
      </c>
      <c r="G59" s="40">
        <v>0</v>
      </c>
    </row>
    <row r="60" spans="1:7" x14ac:dyDescent="0.25">
      <c r="A60" s="11"/>
      <c r="B60" s="42"/>
      <c r="C60" s="41">
        <v>31</v>
      </c>
      <c r="D60" s="41" t="s">
        <v>27</v>
      </c>
      <c r="E60" s="40">
        <v>4574</v>
      </c>
      <c r="F60" s="40">
        <v>5574</v>
      </c>
      <c r="G60" s="40">
        <v>5574</v>
      </c>
    </row>
    <row r="61" spans="1:7" x14ac:dyDescent="0.25">
      <c r="A61" s="11"/>
      <c r="B61" s="42"/>
      <c r="C61" s="41">
        <v>41</v>
      </c>
      <c r="D61" s="41" t="s">
        <v>82</v>
      </c>
      <c r="E61" s="40">
        <v>0</v>
      </c>
      <c r="F61" s="40">
        <v>0</v>
      </c>
      <c r="G61" s="40">
        <v>0</v>
      </c>
    </row>
    <row r="62" spans="1:7" ht="25.5" x14ac:dyDescent="0.25">
      <c r="A62" s="11"/>
      <c r="B62" s="43"/>
      <c r="C62" s="41">
        <v>43</v>
      </c>
      <c r="D62" s="45" t="s">
        <v>36</v>
      </c>
      <c r="E62" s="40">
        <v>0</v>
      </c>
      <c r="F62" s="40">
        <v>0</v>
      </c>
      <c r="G62" s="40">
        <v>0</v>
      </c>
    </row>
    <row r="63" spans="1:7" x14ac:dyDescent="0.25">
      <c r="A63" s="11"/>
      <c r="B63" s="43"/>
      <c r="C63" s="41">
        <v>51</v>
      </c>
      <c r="D63" s="41" t="s">
        <v>78</v>
      </c>
      <c r="E63" s="40">
        <v>0</v>
      </c>
      <c r="F63" s="40">
        <v>0</v>
      </c>
      <c r="G63" s="40">
        <v>0</v>
      </c>
    </row>
    <row r="64" spans="1:7" x14ac:dyDescent="0.25">
      <c r="A64" s="11"/>
      <c r="B64" s="42"/>
      <c r="C64" s="41">
        <v>52</v>
      </c>
      <c r="D64" s="41" t="s">
        <v>24</v>
      </c>
      <c r="E64" s="40">
        <v>0</v>
      </c>
      <c r="F64" s="40">
        <v>0</v>
      </c>
      <c r="G64" s="40">
        <v>0</v>
      </c>
    </row>
    <row r="65" spans="1:7" x14ac:dyDescent="0.25">
      <c r="A65" s="11"/>
      <c r="B65" s="42"/>
      <c r="C65" s="41">
        <v>61</v>
      </c>
      <c r="D65" s="39" t="s">
        <v>73</v>
      </c>
      <c r="E65" s="40">
        <v>0</v>
      </c>
      <c r="F65" s="40">
        <v>0</v>
      </c>
      <c r="G65" s="40">
        <v>0</v>
      </c>
    </row>
    <row r="66" spans="1:7" x14ac:dyDescent="0.25">
      <c r="A66" s="11"/>
      <c r="B66" s="42"/>
      <c r="C66" s="41">
        <v>561</v>
      </c>
      <c r="D66" s="39" t="s">
        <v>77</v>
      </c>
      <c r="E66" s="40">
        <v>0</v>
      </c>
      <c r="F66" s="40">
        <v>0</v>
      </c>
      <c r="G66" s="40">
        <v>0</v>
      </c>
    </row>
    <row r="67" spans="1:7" ht="20.25" customHeight="1" x14ac:dyDescent="0.25">
      <c r="A67" s="11"/>
      <c r="B67" s="42">
        <v>34</v>
      </c>
      <c r="C67" s="41"/>
      <c r="D67" s="42" t="s">
        <v>79</v>
      </c>
      <c r="E67" s="40">
        <f t="shared" ref="E67:G67" si="18">E68+E69</f>
        <v>2946</v>
      </c>
      <c r="F67" s="40">
        <f t="shared" si="18"/>
        <v>2946</v>
      </c>
      <c r="G67" s="40">
        <f t="shared" si="18"/>
        <v>3013</v>
      </c>
    </row>
    <row r="68" spans="1:7" x14ac:dyDescent="0.25">
      <c r="A68" s="11"/>
      <c r="B68" s="42"/>
      <c r="C68" s="41">
        <v>11</v>
      </c>
      <c r="D68" s="41" t="s">
        <v>34</v>
      </c>
      <c r="E68" s="40">
        <v>2946</v>
      </c>
      <c r="F68" s="40">
        <v>2946</v>
      </c>
      <c r="G68" s="40">
        <v>3013</v>
      </c>
    </row>
    <row r="69" spans="1:7" x14ac:dyDescent="0.25">
      <c r="A69" s="22"/>
      <c r="B69" s="42"/>
      <c r="C69" s="41">
        <v>31</v>
      </c>
      <c r="D69" s="41" t="s">
        <v>27</v>
      </c>
      <c r="E69" s="40"/>
      <c r="F69" s="40"/>
      <c r="G69" s="40"/>
    </row>
    <row r="70" spans="1:7" ht="36.75" customHeight="1" x14ac:dyDescent="0.25">
      <c r="A70" s="11"/>
      <c r="B70" s="42">
        <v>37</v>
      </c>
      <c r="C70" s="41"/>
      <c r="D70" s="44" t="s">
        <v>80</v>
      </c>
      <c r="E70" s="40">
        <f t="shared" ref="E70:G70" si="19">E71+E72</f>
        <v>0</v>
      </c>
      <c r="F70" s="40">
        <f t="shared" si="19"/>
        <v>0</v>
      </c>
      <c r="G70" s="40">
        <f t="shared" si="19"/>
        <v>0</v>
      </c>
    </row>
    <row r="71" spans="1:7" x14ac:dyDescent="0.25">
      <c r="A71" s="11"/>
      <c r="B71" s="42"/>
      <c r="C71" s="41">
        <v>11</v>
      </c>
      <c r="D71" s="41" t="s">
        <v>34</v>
      </c>
      <c r="E71" s="40">
        <v>0</v>
      </c>
      <c r="F71" s="40">
        <v>0</v>
      </c>
      <c r="G71" s="40">
        <v>0</v>
      </c>
    </row>
    <row r="72" spans="1:7" x14ac:dyDescent="0.25">
      <c r="A72" s="11"/>
      <c r="B72" s="42"/>
      <c r="C72" s="41">
        <v>31</v>
      </c>
      <c r="D72" s="41" t="s">
        <v>27</v>
      </c>
      <c r="E72" s="40">
        <v>0</v>
      </c>
      <c r="F72" s="40">
        <v>0</v>
      </c>
      <c r="G72" s="40">
        <v>0</v>
      </c>
    </row>
    <row r="73" spans="1:7" ht="36.75" customHeight="1" x14ac:dyDescent="0.25">
      <c r="A73" s="11"/>
      <c r="B73" s="42">
        <v>38</v>
      </c>
      <c r="C73" s="41"/>
      <c r="D73" s="44" t="s">
        <v>84</v>
      </c>
      <c r="E73" s="40">
        <f t="shared" ref="E73:G73" si="20">E74+E75</f>
        <v>0</v>
      </c>
      <c r="F73" s="40">
        <f t="shared" si="20"/>
        <v>0</v>
      </c>
      <c r="G73" s="40">
        <f t="shared" si="20"/>
        <v>0</v>
      </c>
    </row>
    <row r="74" spans="1:7" x14ac:dyDescent="0.25">
      <c r="A74" s="11"/>
      <c r="B74" s="11"/>
      <c r="C74" s="12">
        <v>11</v>
      </c>
      <c r="D74" s="12" t="s">
        <v>34</v>
      </c>
      <c r="E74" s="8">
        <v>0</v>
      </c>
      <c r="F74" s="8">
        <v>0</v>
      </c>
      <c r="G74" s="8">
        <v>0</v>
      </c>
    </row>
    <row r="75" spans="1:7" x14ac:dyDescent="0.25">
      <c r="A75" s="11"/>
      <c r="B75" s="11"/>
      <c r="C75" s="12">
        <v>41</v>
      </c>
      <c r="D75" s="12" t="s">
        <v>82</v>
      </c>
      <c r="E75" s="8">
        <v>0</v>
      </c>
      <c r="F75" s="8">
        <v>0</v>
      </c>
      <c r="G75" s="8">
        <v>0</v>
      </c>
    </row>
    <row r="76" spans="1:7" ht="25.5" x14ac:dyDescent="0.25">
      <c r="A76" s="56">
        <v>4</v>
      </c>
      <c r="B76" s="56"/>
      <c r="C76" s="56"/>
      <c r="D76" s="57" t="s">
        <v>37</v>
      </c>
      <c r="E76" s="55">
        <f t="shared" ref="E76:G76" si="21">E80+E86+E77</f>
        <v>23429</v>
      </c>
      <c r="F76" s="55">
        <f t="shared" si="21"/>
        <v>23492</v>
      </c>
      <c r="G76" s="55">
        <f t="shared" si="21"/>
        <v>24155</v>
      </c>
    </row>
    <row r="77" spans="1:7" ht="38.25" x14ac:dyDescent="0.25">
      <c r="A77" s="39"/>
      <c r="B77" s="39">
        <v>41</v>
      </c>
      <c r="C77" s="39"/>
      <c r="D77" s="46" t="s">
        <v>90</v>
      </c>
      <c r="E77" s="40">
        <f t="shared" ref="E77:G77" si="22">E78+E79</f>
        <v>0</v>
      </c>
      <c r="F77" s="40">
        <f t="shared" si="22"/>
        <v>0</v>
      </c>
      <c r="G77" s="40">
        <f t="shared" si="22"/>
        <v>0</v>
      </c>
    </row>
    <row r="78" spans="1:7" x14ac:dyDescent="0.25">
      <c r="A78" s="39"/>
      <c r="B78" s="47"/>
      <c r="C78" s="41">
        <v>12</v>
      </c>
      <c r="D78" s="41" t="s">
        <v>76</v>
      </c>
      <c r="E78" s="48"/>
      <c r="F78" s="48"/>
      <c r="G78" s="48"/>
    </row>
    <row r="79" spans="1:7" x14ac:dyDescent="0.25">
      <c r="A79" s="39"/>
      <c r="B79" s="47"/>
      <c r="C79" s="41">
        <v>561</v>
      </c>
      <c r="D79" s="39" t="s">
        <v>77</v>
      </c>
      <c r="E79" s="48"/>
      <c r="F79" s="48"/>
      <c r="G79" s="48"/>
    </row>
    <row r="80" spans="1:7" ht="38.25" x14ac:dyDescent="0.25">
      <c r="A80" s="39"/>
      <c r="B80" s="39">
        <v>42</v>
      </c>
      <c r="C80" s="39"/>
      <c r="D80" s="46" t="s">
        <v>81</v>
      </c>
      <c r="E80" s="40">
        <f t="shared" ref="E80:G80" si="23">E81+E83+E84+E82+E85</f>
        <v>22900</v>
      </c>
      <c r="F80" s="40">
        <f t="shared" si="23"/>
        <v>22962</v>
      </c>
      <c r="G80" s="40">
        <f t="shared" si="23"/>
        <v>23626</v>
      </c>
    </row>
    <row r="81" spans="1:7" x14ac:dyDescent="0.25">
      <c r="A81" s="39"/>
      <c r="B81" s="39"/>
      <c r="C81" s="41">
        <v>11</v>
      </c>
      <c r="D81" s="41" t="s">
        <v>34</v>
      </c>
      <c r="E81" s="40">
        <v>21900</v>
      </c>
      <c r="F81" s="40">
        <v>21900</v>
      </c>
      <c r="G81" s="40">
        <v>22564</v>
      </c>
    </row>
    <row r="82" spans="1:7" x14ac:dyDescent="0.25">
      <c r="A82" s="39"/>
      <c r="B82" s="39"/>
      <c r="C82" s="41">
        <v>12</v>
      </c>
      <c r="D82" s="39" t="s">
        <v>76</v>
      </c>
      <c r="E82" s="40"/>
      <c r="F82" s="40"/>
      <c r="G82" s="40"/>
    </row>
    <row r="83" spans="1:7" x14ac:dyDescent="0.25">
      <c r="A83" s="42"/>
      <c r="B83" s="42"/>
      <c r="C83" s="41">
        <v>31</v>
      </c>
      <c r="D83" s="41" t="s">
        <v>27</v>
      </c>
      <c r="E83" s="40">
        <v>1000</v>
      </c>
      <c r="F83" s="40">
        <v>1062</v>
      </c>
      <c r="G83" s="40">
        <v>1062</v>
      </c>
    </row>
    <row r="84" spans="1:7" ht="25.5" x14ac:dyDescent="0.25">
      <c r="A84" s="42"/>
      <c r="B84" s="42"/>
      <c r="C84" s="41">
        <v>43</v>
      </c>
      <c r="D84" s="45" t="s">
        <v>36</v>
      </c>
      <c r="E84" s="40"/>
      <c r="F84" s="40"/>
      <c r="G84" s="40"/>
    </row>
    <row r="85" spans="1:7" x14ac:dyDescent="0.25">
      <c r="A85" s="42"/>
      <c r="B85" s="42"/>
      <c r="C85" s="41">
        <v>561</v>
      </c>
      <c r="D85" s="39" t="s">
        <v>77</v>
      </c>
      <c r="E85" s="40"/>
      <c r="F85" s="40"/>
      <c r="G85" s="40"/>
    </row>
    <row r="86" spans="1:7" ht="30.75" customHeight="1" x14ac:dyDescent="0.25">
      <c r="A86" s="39"/>
      <c r="B86" s="39">
        <v>45</v>
      </c>
      <c r="C86" s="39"/>
      <c r="D86" s="46" t="s">
        <v>83</v>
      </c>
      <c r="E86" s="40">
        <f t="shared" ref="E86:G86" si="24">E87+E88</f>
        <v>529</v>
      </c>
      <c r="F86" s="40">
        <f t="shared" si="24"/>
        <v>530</v>
      </c>
      <c r="G86" s="40">
        <f t="shared" si="24"/>
        <v>529</v>
      </c>
    </row>
    <row r="87" spans="1:7" x14ac:dyDescent="0.25">
      <c r="A87" s="39"/>
      <c r="B87" s="39"/>
      <c r="C87" s="41">
        <v>11</v>
      </c>
      <c r="D87" s="41" t="s">
        <v>34</v>
      </c>
      <c r="E87" s="40">
        <v>529</v>
      </c>
      <c r="F87" s="40">
        <v>530</v>
      </c>
      <c r="G87" s="40">
        <v>529</v>
      </c>
    </row>
    <row r="88" spans="1:7" x14ac:dyDescent="0.25">
      <c r="A88" s="42"/>
      <c r="B88" s="42"/>
      <c r="C88" s="41">
        <v>31</v>
      </c>
      <c r="D88" s="41" t="s">
        <v>27</v>
      </c>
      <c r="E88" s="40">
        <v>0</v>
      </c>
      <c r="F88" s="40">
        <v>0</v>
      </c>
      <c r="G88" s="40">
        <v>0</v>
      </c>
    </row>
    <row r="89" spans="1:7" x14ac:dyDescent="0.25">
      <c r="A89" s="66"/>
      <c r="B89" s="66"/>
      <c r="C89" s="66"/>
      <c r="D89" s="66"/>
      <c r="E89" s="66"/>
      <c r="F89" s="66"/>
      <c r="G89" s="66"/>
    </row>
    <row r="90" spans="1:7" x14ac:dyDescent="0.25">
      <c r="E90" s="29"/>
      <c r="F90" s="29"/>
      <c r="G90" s="29"/>
    </row>
    <row r="91" spans="1:7" x14ac:dyDescent="0.25">
      <c r="E91" s="29"/>
      <c r="F91" s="29"/>
      <c r="G91" s="29"/>
    </row>
  </sheetData>
  <mergeCells count="4">
    <mergeCell ref="A2:F2"/>
    <mergeCell ref="A4:F4"/>
    <mergeCell ref="A6:F6"/>
    <mergeCell ref="A49:F49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2"/>
  <sheetViews>
    <sheetView workbookViewId="0">
      <selection activeCell="H23" sqref="H23"/>
    </sheetView>
  </sheetViews>
  <sheetFormatPr defaultRowHeight="15" x14ac:dyDescent="0.25"/>
  <cols>
    <col min="1" max="1" width="37.7109375" customWidth="1"/>
    <col min="2" max="3" width="25.28515625" customWidth="1"/>
    <col min="4" max="4" width="26.7109375" customWidth="1"/>
  </cols>
  <sheetData>
    <row r="1" spans="1:4" x14ac:dyDescent="0.25">
      <c r="A1" s="65"/>
      <c r="B1" s="65"/>
      <c r="C1" s="1"/>
      <c r="D1" s="1"/>
    </row>
    <row r="2" spans="1:4" x14ac:dyDescent="0.25">
      <c r="A2" s="81" t="s">
        <v>38</v>
      </c>
      <c r="B2" s="101"/>
      <c r="C2" s="101"/>
      <c r="D2" s="66"/>
    </row>
    <row r="3" spans="1:4" x14ac:dyDescent="0.25">
      <c r="A3" s="65"/>
      <c r="B3" s="65"/>
      <c r="C3" s="1"/>
      <c r="D3" s="1"/>
    </row>
    <row r="4" spans="1:4" x14ac:dyDescent="0.25">
      <c r="A4" s="61" t="s">
        <v>39</v>
      </c>
      <c r="B4" s="61" t="s">
        <v>93</v>
      </c>
      <c r="C4" s="61" t="s">
        <v>97</v>
      </c>
      <c r="D4" s="61" t="s">
        <v>98</v>
      </c>
    </row>
    <row r="5" spans="1:4" ht="15.75" customHeight="1" x14ac:dyDescent="0.25">
      <c r="A5" s="7" t="s">
        <v>40</v>
      </c>
      <c r="B5" s="25">
        <f>B6+B9+B11+B14+B18</f>
        <v>5059963.806888313</v>
      </c>
      <c r="C5" s="25">
        <f t="shared" ref="C5:D5" si="0">C6+C9+C11+C14+C18</f>
        <v>5076687</v>
      </c>
      <c r="D5" s="25">
        <f t="shared" si="0"/>
        <v>5098135</v>
      </c>
    </row>
    <row r="6" spans="1:4" ht="15.75" customHeight="1" x14ac:dyDescent="0.25">
      <c r="A6" s="7" t="s">
        <v>41</v>
      </c>
      <c r="B6" s="25">
        <f>SUM(B7:B8)</f>
        <v>5054389.806888313</v>
      </c>
      <c r="C6" s="25">
        <f>C7+C8</f>
        <v>5070051</v>
      </c>
      <c r="D6" s="25">
        <f>D7+D8</f>
        <v>5091499</v>
      </c>
    </row>
    <row r="7" spans="1:4" x14ac:dyDescent="0.25">
      <c r="A7" s="17" t="s">
        <v>42</v>
      </c>
      <c r="B7" s="8">
        <v>5054389.806888313</v>
      </c>
      <c r="C7" s="8">
        <v>5070051</v>
      </c>
      <c r="D7" s="8">
        <v>5091499</v>
      </c>
    </row>
    <row r="8" spans="1:4" x14ac:dyDescent="0.25">
      <c r="A8" s="18" t="s">
        <v>43</v>
      </c>
      <c r="B8" s="8">
        <v>0</v>
      </c>
      <c r="C8" s="8">
        <v>0</v>
      </c>
      <c r="D8" s="8">
        <v>0</v>
      </c>
    </row>
    <row r="9" spans="1:4" x14ac:dyDescent="0.25">
      <c r="A9" s="7" t="s">
        <v>44</v>
      </c>
      <c r="B9" s="25">
        <f>B10</f>
        <v>5574</v>
      </c>
      <c r="C9" s="25">
        <f>C10</f>
        <v>6636</v>
      </c>
      <c r="D9" s="25">
        <f t="shared" ref="D9" si="1">D10</f>
        <v>6636</v>
      </c>
    </row>
    <row r="10" spans="1:4" x14ac:dyDescent="0.25">
      <c r="A10" s="19" t="s">
        <v>45</v>
      </c>
      <c r="B10" s="8">
        <v>5574</v>
      </c>
      <c r="C10" s="8">
        <v>6636</v>
      </c>
      <c r="D10" s="8">
        <v>6636</v>
      </c>
    </row>
    <row r="11" spans="1:4" x14ac:dyDescent="0.25">
      <c r="A11" s="7" t="s">
        <v>65</v>
      </c>
      <c r="B11" s="25">
        <f t="shared" ref="B11:D11" si="2">B13+B12</f>
        <v>0</v>
      </c>
      <c r="C11" s="25">
        <f t="shared" si="2"/>
        <v>0</v>
      </c>
      <c r="D11" s="25">
        <f t="shared" si="2"/>
        <v>0</v>
      </c>
    </row>
    <row r="12" spans="1:4" x14ac:dyDescent="0.25">
      <c r="A12" s="18" t="s">
        <v>87</v>
      </c>
      <c r="B12" s="8">
        <v>0</v>
      </c>
      <c r="C12" s="8">
        <v>0</v>
      </c>
      <c r="D12" s="8">
        <v>0</v>
      </c>
    </row>
    <row r="13" spans="1:4" x14ac:dyDescent="0.25">
      <c r="A13" s="18" t="s">
        <v>66</v>
      </c>
      <c r="B13" s="8">
        <v>0</v>
      </c>
      <c r="C13" s="8">
        <v>0</v>
      </c>
      <c r="D13" s="8">
        <v>0</v>
      </c>
    </row>
    <row r="14" spans="1:4" x14ac:dyDescent="0.25">
      <c r="A14" s="7" t="s">
        <v>67</v>
      </c>
      <c r="B14" s="8">
        <f>SUM(B15:B17)</f>
        <v>0</v>
      </c>
      <c r="C14" s="8">
        <f t="shared" ref="C14:D14" si="3">SUM(C15:C17)</f>
        <v>0</v>
      </c>
      <c r="D14" s="8">
        <f t="shared" si="3"/>
        <v>0</v>
      </c>
    </row>
    <row r="15" spans="1:4" x14ac:dyDescent="0.25">
      <c r="A15" s="18" t="s">
        <v>68</v>
      </c>
      <c r="B15" s="8">
        <v>0</v>
      </c>
      <c r="C15" s="8">
        <v>0</v>
      </c>
      <c r="D15" s="8">
        <v>0</v>
      </c>
    </row>
    <row r="16" spans="1:4" x14ac:dyDescent="0.25">
      <c r="A16" s="18" t="s">
        <v>69</v>
      </c>
      <c r="B16" s="8">
        <v>0</v>
      </c>
      <c r="C16" s="8">
        <v>0</v>
      </c>
      <c r="D16" s="8">
        <v>0</v>
      </c>
    </row>
    <row r="17" spans="1:4" ht="25.5" x14ac:dyDescent="0.25">
      <c r="A17" s="19" t="s">
        <v>70</v>
      </c>
      <c r="B17" s="8">
        <v>0</v>
      </c>
      <c r="C17" s="8">
        <v>0</v>
      </c>
      <c r="D17" s="8">
        <v>0</v>
      </c>
    </row>
    <row r="18" spans="1:4" x14ac:dyDescent="0.25">
      <c r="A18" s="7" t="s">
        <v>71</v>
      </c>
      <c r="B18" s="8">
        <f>B19</f>
        <v>0</v>
      </c>
      <c r="C18" s="8">
        <f t="shared" ref="C18:D18" si="4">C19</f>
        <v>0</v>
      </c>
      <c r="D18" s="8">
        <f t="shared" si="4"/>
        <v>0</v>
      </c>
    </row>
    <row r="19" spans="1:4" x14ac:dyDescent="0.25">
      <c r="A19" s="10" t="s">
        <v>72</v>
      </c>
      <c r="B19" s="8">
        <v>0</v>
      </c>
      <c r="C19" s="8">
        <v>0</v>
      </c>
      <c r="D19" s="8">
        <v>0</v>
      </c>
    </row>
    <row r="20" spans="1:4" x14ac:dyDescent="0.25">
      <c r="A20" s="66"/>
      <c r="B20" s="66"/>
      <c r="C20" s="66"/>
      <c r="D20" s="66"/>
    </row>
    <row r="21" spans="1:4" x14ac:dyDescent="0.25">
      <c r="A21" s="66"/>
      <c r="B21" s="66"/>
      <c r="C21" s="66"/>
      <c r="D21" s="66"/>
    </row>
    <row r="22" spans="1:4" x14ac:dyDescent="0.25">
      <c r="A22" s="66"/>
      <c r="B22" s="66"/>
      <c r="C22" s="66"/>
      <c r="D22" s="66"/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7"/>
  <sheetViews>
    <sheetView workbookViewId="0">
      <selection activeCell="A37" sqref="A37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x14ac:dyDescent="0.25">
      <c r="A1" s="65"/>
      <c r="B1" s="65"/>
      <c r="C1" s="1"/>
      <c r="D1" s="1"/>
    </row>
    <row r="2" spans="1:4" x14ac:dyDescent="0.25">
      <c r="A2" s="81" t="s">
        <v>46</v>
      </c>
      <c r="B2" s="101"/>
      <c r="C2" s="101"/>
      <c r="D2" s="101"/>
    </row>
    <row r="3" spans="1:4" x14ac:dyDescent="0.25">
      <c r="A3" s="65"/>
      <c r="B3" s="65"/>
      <c r="C3" s="1"/>
      <c r="D3" s="1"/>
    </row>
    <row r="4" spans="1:4" ht="23.25" customHeight="1" x14ac:dyDescent="0.25">
      <c r="A4" s="49" t="s">
        <v>39</v>
      </c>
      <c r="B4" s="49" t="s">
        <v>93</v>
      </c>
      <c r="C4" s="49" t="s">
        <v>97</v>
      </c>
      <c r="D4" s="49" t="s">
        <v>98</v>
      </c>
    </row>
    <row r="5" spans="1:4" ht="15.75" customHeight="1" x14ac:dyDescent="0.25">
      <c r="A5" s="7" t="s">
        <v>40</v>
      </c>
      <c r="B5" s="8">
        <f t="shared" ref="B5:D5" si="0">B6+B10</f>
        <v>5059964</v>
      </c>
      <c r="C5" s="8">
        <f t="shared" si="0"/>
        <v>5076687</v>
      </c>
      <c r="D5" s="8">
        <f t="shared" si="0"/>
        <v>5098135</v>
      </c>
    </row>
    <row r="6" spans="1:4" ht="15.75" customHeight="1" x14ac:dyDescent="0.25">
      <c r="A6" s="7" t="s">
        <v>56</v>
      </c>
      <c r="B6" s="8">
        <f t="shared" ref="B6:D6" si="1">B7+B8+B9</f>
        <v>5059964</v>
      </c>
      <c r="C6" s="8">
        <f t="shared" si="1"/>
        <v>5076687</v>
      </c>
      <c r="D6" s="8">
        <f t="shared" si="1"/>
        <v>5098135</v>
      </c>
    </row>
    <row r="7" spans="1:4" x14ac:dyDescent="0.25">
      <c r="A7" s="13" t="s">
        <v>57</v>
      </c>
      <c r="B7" s="9">
        <v>5059964</v>
      </c>
      <c r="C7" s="9">
        <v>5076687</v>
      </c>
      <c r="D7" s="9">
        <v>5098135</v>
      </c>
    </row>
    <row r="8" spans="1:4" x14ac:dyDescent="0.25">
      <c r="A8" s="20" t="s">
        <v>58</v>
      </c>
      <c r="B8" s="9">
        <v>0</v>
      </c>
      <c r="C8" s="9">
        <v>0</v>
      </c>
      <c r="D8" s="9">
        <v>0</v>
      </c>
    </row>
    <row r="9" spans="1:4" x14ac:dyDescent="0.25">
      <c r="A9" s="20" t="s">
        <v>59</v>
      </c>
      <c r="B9" s="9">
        <v>0</v>
      </c>
      <c r="C9" s="9">
        <v>0</v>
      </c>
      <c r="D9" s="9">
        <v>0</v>
      </c>
    </row>
    <row r="10" spans="1:4" x14ac:dyDescent="0.25">
      <c r="A10" s="7" t="s">
        <v>88</v>
      </c>
      <c r="B10" s="8">
        <f t="shared" ref="B10:D10" si="2">B11</f>
        <v>0</v>
      </c>
      <c r="C10" s="8">
        <f t="shared" si="2"/>
        <v>0</v>
      </c>
      <c r="D10" s="8">
        <f t="shared" si="2"/>
        <v>0</v>
      </c>
    </row>
    <row r="11" spans="1:4" x14ac:dyDescent="0.25">
      <c r="A11" s="19" t="s">
        <v>89</v>
      </c>
      <c r="B11" s="9">
        <v>0</v>
      </c>
      <c r="C11" s="9">
        <v>0</v>
      </c>
      <c r="D11" s="9">
        <v>0</v>
      </c>
    </row>
    <row r="12" spans="1:4" x14ac:dyDescent="0.25">
      <c r="A12" s="66"/>
      <c r="B12" s="66"/>
      <c r="C12" s="66"/>
      <c r="D12" s="66"/>
    </row>
    <row r="13" spans="1:4" x14ac:dyDescent="0.25">
      <c r="A13" s="77"/>
      <c r="B13" s="66"/>
      <c r="C13" s="66"/>
      <c r="D13" s="66"/>
    </row>
    <row r="14" spans="1:4" x14ac:dyDescent="0.25">
      <c r="A14" s="66"/>
      <c r="B14" s="66"/>
      <c r="C14" s="66"/>
      <c r="D14" s="66"/>
    </row>
    <row r="15" spans="1:4" x14ac:dyDescent="0.25">
      <c r="A15" s="66"/>
      <c r="B15" s="66"/>
      <c r="C15" s="66"/>
      <c r="D15" s="66"/>
    </row>
    <row r="16" spans="1:4" x14ac:dyDescent="0.25">
      <c r="A16" s="66"/>
      <c r="B16" s="66"/>
      <c r="C16" s="66"/>
      <c r="D16" s="66"/>
    </row>
    <row r="17" spans="1:4" x14ac:dyDescent="0.25">
      <c r="A17" s="66"/>
      <c r="B17" s="66"/>
      <c r="C17" s="66"/>
      <c r="D17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tabSelected="1" workbookViewId="0">
      <selection activeCell="K25" sqref="K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4.5703125" customWidth="1"/>
    <col min="6" max="6" width="26.85546875" customWidth="1"/>
    <col min="7" max="7" width="28.85546875" customWidth="1"/>
  </cols>
  <sheetData>
    <row r="1" spans="1:7" ht="18" customHeight="1" x14ac:dyDescent="0.25">
      <c r="A1" s="65"/>
      <c r="B1" s="65"/>
      <c r="C1" s="65"/>
      <c r="D1" s="65"/>
      <c r="E1" s="65"/>
      <c r="F1" s="65"/>
      <c r="G1" s="65"/>
    </row>
    <row r="2" spans="1:7" x14ac:dyDescent="0.25">
      <c r="A2" s="81" t="s">
        <v>0</v>
      </c>
      <c r="B2" s="81"/>
      <c r="C2" s="81"/>
      <c r="D2" s="81"/>
      <c r="E2" s="81"/>
      <c r="F2" s="82"/>
      <c r="G2" s="66"/>
    </row>
    <row r="3" spans="1:7" x14ac:dyDescent="0.25">
      <c r="A3" s="65"/>
      <c r="B3" s="65"/>
      <c r="C3" s="65"/>
      <c r="D3" s="65"/>
      <c r="E3" s="65"/>
      <c r="F3" s="1"/>
      <c r="G3" s="1"/>
    </row>
    <row r="4" spans="1:7" ht="18" customHeight="1" x14ac:dyDescent="0.25">
      <c r="A4" s="81" t="s">
        <v>47</v>
      </c>
      <c r="B4" s="83"/>
      <c r="C4" s="83"/>
      <c r="D4" s="83"/>
      <c r="E4" s="83"/>
      <c r="F4" s="83"/>
      <c r="G4" s="66"/>
    </row>
    <row r="5" spans="1:7" x14ac:dyDescent="0.25">
      <c r="A5" s="65"/>
      <c r="B5" s="65"/>
      <c r="C5" s="65"/>
      <c r="D5" s="65"/>
      <c r="E5" s="65"/>
      <c r="F5" s="1"/>
      <c r="G5" s="1"/>
    </row>
    <row r="6" spans="1:7" ht="34.5" customHeight="1" x14ac:dyDescent="0.25">
      <c r="A6" s="49" t="s">
        <v>18</v>
      </c>
      <c r="B6" s="50" t="s">
        <v>19</v>
      </c>
      <c r="C6" s="50" t="s">
        <v>20</v>
      </c>
      <c r="D6" s="50" t="s">
        <v>48</v>
      </c>
      <c r="E6" s="63" t="s">
        <v>99</v>
      </c>
      <c r="F6" s="63" t="s">
        <v>94</v>
      </c>
      <c r="G6" s="49" t="s">
        <v>98</v>
      </c>
    </row>
    <row r="7" spans="1:7" ht="25.5" x14ac:dyDescent="0.25">
      <c r="A7" s="7">
        <v>8</v>
      </c>
      <c r="B7" s="7"/>
      <c r="C7" s="7"/>
      <c r="D7" s="7" t="s">
        <v>49</v>
      </c>
      <c r="E7" s="25">
        <f>E8</f>
        <v>0</v>
      </c>
      <c r="F7" s="25">
        <f t="shared" ref="F7:G7" si="0">F8</f>
        <v>0</v>
      </c>
      <c r="G7" s="25">
        <f t="shared" si="0"/>
        <v>0</v>
      </c>
    </row>
    <row r="8" spans="1:7" x14ac:dyDescent="0.25">
      <c r="A8" s="7"/>
      <c r="B8" s="10">
        <v>84</v>
      </c>
      <c r="C8" s="10"/>
      <c r="D8" s="10" t="s">
        <v>50</v>
      </c>
      <c r="E8" s="8">
        <f>E9</f>
        <v>0</v>
      </c>
      <c r="F8" s="8">
        <f t="shared" ref="F8:G8" si="1">F9</f>
        <v>0</v>
      </c>
      <c r="G8" s="8">
        <f t="shared" si="1"/>
        <v>0</v>
      </c>
    </row>
    <row r="9" spans="1:7" x14ac:dyDescent="0.25">
      <c r="A9" s="11"/>
      <c r="B9" s="11"/>
      <c r="C9" s="12">
        <v>11</v>
      </c>
      <c r="D9" s="12" t="s">
        <v>34</v>
      </c>
      <c r="E9" s="8">
        <v>0</v>
      </c>
      <c r="F9" s="8">
        <v>0</v>
      </c>
      <c r="G9" s="8">
        <v>0</v>
      </c>
    </row>
    <row r="10" spans="1:7" ht="25.5" x14ac:dyDescent="0.25">
      <c r="A10" s="14">
        <v>5</v>
      </c>
      <c r="B10" s="14"/>
      <c r="C10" s="14"/>
      <c r="D10" s="15" t="s">
        <v>51</v>
      </c>
      <c r="E10" s="25">
        <f>E11</f>
        <v>15927</v>
      </c>
      <c r="F10" s="25">
        <f t="shared" ref="F10:G10" si="2">F11</f>
        <v>15927</v>
      </c>
      <c r="G10" s="25">
        <f t="shared" si="2"/>
        <v>15927</v>
      </c>
    </row>
    <row r="11" spans="1:7" ht="25.5" x14ac:dyDescent="0.25">
      <c r="A11" s="10"/>
      <c r="B11" s="10">
        <v>54</v>
      </c>
      <c r="C11" s="10"/>
      <c r="D11" s="16" t="s">
        <v>52</v>
      </c>
      <c r="E11" s="25">
        <f>E12</f>
        <v>15927</v>
      </c>
      <c r="F11" s="25">
        <f t="shared" ref="F11:G11" si="3">F12</f>
        <v>15927</v>
      </c>
      <c r="G11" s="25">
        <f t="shared" si="3"/>
        <v>15927</v>
      </c>
    </row>
    <row r="12" spans="1:7" x14ac:dyDescent="0.25">
      <c r="A12" s="10"/>
      <c r="B12" s="10"/>
      <c r="C12" s="12">
        <v>11</v>
      </c>
      <c r="D12" s="12" t="s">
        <v>34</v>
      </c>
      <c r="E12" s="8">
        <v>15927</v>
      </c>
      <c r="F12" s="8">
        <v>15927</v>
      </c>
      <c r="G12" s="8">
        <v>15927</v>
      </c>
    </row>
    <row r="13" spans="1:7" x14ac:dyDescent="0.25">
      <c r="A13" s="10"/>
      <c r="B13" s="10"/>
      <c r="C13" s="12"/>
      <c r="D13" s="12"/>
      <c r="E13" s="8">
        <v>0</v>
      </c>
      <c r="F13" s="8">
        <v>0</v>
      </c>
      <c r="G13" s="8">
        <v>0</v>
      </c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x14ac:dyDescent="0.25">
      <c r="A15" s="66"/>
      <c r="B15" s="66"/>
      <c r="C15" s="66"/>
      <c r="D15" s="66"/>
      <c r="E15" s="66"/>
      <c r="F15" s="66"/>
      <c r="G15" s="66"/>
    </row>
    <row r="16" spans="1:7" x14ac:dyDescent="0.25">
      <c r="A16" s="66"/>
      <c r="B16" s="66"/>
      <c r="C16" s="66"/>
      <c r="D16" s="66"/>
      <c r="E16" s="66"/>
      <c r="F16" s="66"/>
      <c r="G16" s="66"/>
    </row>
    <row r="17" spans="1:7" x14ac:dyDescent="0.25">
      <c r="A17" s="66"/>
      <c r="B17" s="66"/>
      <c r="C17" s="66"/>
      <c r="D17" s="66"/>
      <c r="E17" s="66"/>
      <c r="F17" s="66"/>
      <c r="G17" s="66"/>
    </row>
    <row r="18" spans="1:7" x14ac:dyDescent="0.25">
      <c r="A18" s="66"/>
      <c r="B18" s="66"/>
      <c r="C18" s="66"/>
      <c r="D18" s="66"/>
      <c r="E18" s="66"/>
      <c r="F18" s="66"/>
      <c r="G18" s="66"/>
    </row>
    <row r="19" spans="1:7" x14ac:dyDescent="0.25">
      <c r="A19" s="66"/>
      <c r="B19" s="66"/>
      <c r="C19" s="66"/>
      <c r="D19" s="66"/>
      <c r="E19" s="66"/>
      <c r="F19" s="66"/>
      <c r="G19" s="66"/>
    </row>
    <row r="20" spans="1:7" x14ac:dyDescent="0.25">
      <c r="A20" s="66"/>
      <c r="B20" s="66"/>
      <c r="C20" s="66"/>
      <c r="D20" s="66"/>
      <c r="E20" s="66"/>
      <c r="F20" s="66"/>
      <c r="G20" s="66"/>
    </row>
    <row r="21" spans="1:7" x14ac:dyDescent="0.25">
      <c r="A21" s="66"/>
      <c r="B21" s="66"/>
      <c r="C21" s="66"/>
      <c r="D21" s="66"/>
      <c r="E21" s="66"/>
      <c r="F21" s="66"/>
      <c r="G21" s="66"/>
    </row>
    <row r="22" spans="1:7" x14ac:dyDescent="0.25">
      <c r="A22" s="66"/>
      <c r="B22" s="66"/>
      <c r="C22" s="66"/>
      <c r="D22" s="66"/>
      <c r="E22" s="66"/>
      <c r="F22" s="66"/>
      <c r="G22" s="66"/>
    </row>
    <row r="23" spans="1:7" x14ac:dyDescent="0.25">
      <c r="A23" s="66"/>
      <c r="B23" s="66"/>
      <c r="C23" s="66"/>
      <c r="D23" s="66"/>
      <c r="E23" s="66"/>
      <c r="F23" s="66"/>
      <c r="G23" s="66"/>
    </row>
  </sheetData>
  <mergeCells count="2">
    <mergeCell ref="A2:F2"/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' Račun prihoda i rashoda'!Podrucje_ispisa</vt:lpstr>
      <vt:lpstr>'Rashodi prema funkcijskoj k 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Reich, Martina</cp:lastModifiedBy>
  <cp:lastPrinted>2023-01-18T08:37:52Z</cp:lastPrinted>
  <dcterms:created xsi:type="dcterms:W3CDTF">2022-09-15T11:39:10Z</dcterms:created>
  <dcterms:modified xsi:type="dcterms:W3CDTF">2023-01-18T08:37:58Z</dcterms:modified>
</cp:coreProperties>
</file>