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285"/>
  </bookViews>
  <sheets>
    <sheet name="UREDSKI MAT. 2023. " sheetId="1" r:id="rId1"/>
  </sheets>
  <definedNames>
    <definedName name="_xlnm.Print_Titles" localSheetId="0">'UREDSKI MAT. 2023. '!$3:$4</definedName>
    <definedName name="_xlnm.Print_Area" localSheetId="0">'UREDSKI MAT. 2023. '!$A$1:$I$97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1" l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55" i="1"/>
  <c r="G75" i="1" l="1"/>
  <c r="G74" i="1"/>
  <c r="G73" i="1"/>
  <c r="G40" i="1" l="1"/>
  <c r="G9" i="1"/>
  <c r="G35" i="1" l="1"/>
  <c r="G6" i="1" l="1"/>
  <c r="G22" i="1"/>
  <c r="G21" i="1"/>
  <c r="G49" i="1"/>
  <c r="G54" i="1" l="1"/>
  <c r="G53" i="1"/>
  <c r="G52" i="1"/>
  <c r="G51" i="1"/>
  <c r="G50" i="1"/>
  <c r="G48" i="1"/>
  <c r="G47" i="1"/>
  <c r="G46" i="1"/>
  <c r="G45" i="1"/>
  <c r="G44" i="1"/>
  <c r="G43" i="1"/>
  <c r="G42" i="1"/>
  <c r="G41" i="1"/>
  <c r="G39" i="1"/>
  <c r="G38" i="1"/>
  <c r="G37" i="1"/>
  <c r="G36" i="1"/>
  <c r="G34" i="1"/>
  <c r="G33" i="1"/>
  <c r="G32" i="1"/>
  <c r="G31" i="1"/>
  <c r="G30" i="1"/>
  <c r="G29" i="1"/>
  <c r="G28" i="1"/>
  <c r="G27" i="1"/>
  <c r="G26" i="1"/>
  <c r="G25" i="1"/>
  <c r="G24" i="1"/>
  <c r="G23" i="1"/>
  <c r="G20" i="1"/>
  <c r="G19" i="1"/>
  <c r="G18" i="1"/>
  <c r="G17" i="1"/>
  <c r="G16" i="1"/>
  <c r="G15" i="1"/>
  <c r="G14" i="1"/>
  <c r="G13" i="1"/>
  <c r="G12" i="1"/>
  <c r="G11" i="1"/>
  <c r="G10" i="1"/>
  <c r="G8" i="1"/>
  <c r="G7" i="1"/>
  <c r="G5" i="1"/>
  <c r="G77" i="1" l="1"/>
  <c r="G76" i="1"/>
  <c r="G78" i="1" l="1"/>
</calcChain>
</file>

<file path=xl/sharedStrings.xml><?xml version="1.0" encoding="utf-8"?>
<sst xmlns="http://schemas.openxmlformats.org/spreadsheetml/2006/main" count="237" uniqueCount="170">
  <si>
    <t>NARUČITELJ: VRHOVNI SUD REPUBLIKE HRVATSKE</t>
  </si>
  <si>
    <t>Jedinica mjere</t>
  </si>
  <si>
    <t>Okvirna količina za jednogodišnje razodblje</t>
  </si>
  <si>
    <t>*1.</t>
  </si>
  <si>
    <t>omot</t>
  </si>
  <si>
    <t>Papir za pakiranje, pak papir, dimenzija 88 x 126 cm, 120 g/m², boja natron, pakiranje od 15 kg</t>
  </si>
  <si>
    <t>pak</t>
  </si>
  <si>
    <t>3.</t>
  </si>
  <si>
    <t>4.</t>
  </si>
  <si>
    <t>Bilježnica A4 diktando, tvrdi uvez, plastificirane jednobojne korice bez motiva, paleta min 4 boje prema izboru korisnika, broj listova min 96/1</t>
  </si>
  <si>
    <t>komad</t>
  </si>
  <si>
    <t>5.</t>
  </si>
  <si>
    <t>Bilježnica A5 diktando, tvrdi uvez, plastificirane jednobojne korice bez motiva, paleta min 4 boje prema izboru korisnika, broj listova min 96/1</t>
  </si>
  <si>
    <t>6.</t>
  </si>
  <si>
    <t>Blok za bilješke, karo, dimenzija min 204 x 145 mm, bez naslovnice, broj listova min 50/1</t>
  </si>
  <si>
    <t>7.</t>
  </si>
  <si>
    <t>Blok kocka samoljepljiva, 75 x 75 mm ili 76 x 76 mm, boja listića žuta, blok od 450/1 listića</t>
  </si>
  <si>
    <t>8.</t>
  </si>
  <si>
    <t>9.</t>
  </si>
  <si>
    <t>Registrator u kutiji, A4, široki, hrbat 80 mm s etiketom, sastoji se od uloška s mehanizmom i kutije, kaširana ljepenka, kutija i uložak u istoj boji, paleta min 4 boje prema izboru korisnika</t>
  </si>
  <si>
    <t>10.</t>
  </si>
  <si>
    <t>11.</t>
  </si>
  <si>
    <t>Mapa arhivska, dimenzija min 240 x 330 mm, klapa s etiketom, 2 vrpce za uvezivanje dužine min 1,20 m po vrpci, ljepenka, marmorirane korice</t>
  </si>
  <si>
    <t>Fascikl A4 s 3 klape i gumicom, karton 600 g/m², jednobojne plastificirane korice, paleta min 5 boja prema izboru korisnika</t>
  </si>
  <si>
    <t>13.</t>
  </si>
  <si>
    <t>Fascikl prešpan  A4 s 3 klape, karton prešpan 320 g/m², jednobojne korice, paleta min 5 boja prema izboru korisnika</t>
  </si>
  <si>
    <t>14.</t>
  </si>
  <si>
    <t>15.</t>
  </si>
  <si>
    <t>16.</t>
  </si>
  <si>
    <t>Vrećica B5-BB, strip, čvrsto lijepljenje, otvor na užoj strani, 175X250mm, kutija od 500/1  vrećica</t>
  </si>
  <si>
    <t>kutija</t>
  </si>
  <si>
    <t>17.</t>
  </si>
  <si>
    <t>Vrećica B5-natron, strip, čvrsto lijepljenje, otvor na užoj strani, 175X250mm, kutija od 500/1  vrećica</t>
  </si>
  <si>
    <t>18.</t>
  </si>
  <si>
    <t>19.</t>
  </si>
  <si>
    <t>20.</t>
  </si>
  <si>
    <t>21.</t>
  </si>
  <si>
    <t>Putni radni list, UT-VI-10, NCR</t>
  </si>
  <si>
    <t>22.</t>
  </si>
  <si>
    <t>Škare uredske, asimetrične, duljina škara 21 cm (dozvoljeno odstupanje ± 2 cm), od nehrđajućeg čelika, sa plastičnom ili gumiranom drškom za ugodnije držanje</t>
  </si>
  <si>
    <t>23.</t>
  </si>
  <si>
    <t>Traka samoljepljiva, prozirna PP folija, solvent ljepilo (prirodni kaučuk), debljina trake min 25 mikrona, dimenzija 48 mm x 66 m</t>
  </si>
  <si>
    <t>24.</t>
  </si>
  <si>
    <t>Traka samoljepljiva, bijela, ne ostavlja tragove kod kopiranja, prozirna, na bazi vodenog akrilata, pakirana u ambalažu (papir ili celofan), dimenzija 19 mm x 33 m</t>
  </si>
  <si>
    <t>25.</t>
  </si>
  <si>
    <t>26.</t>
  </si>
  <si>
    <t>Skalpel, širina noža 18 mm, PVC vodilica s kočnicom i sigurnosnim zatvaračem</t>
  </si>
  <si>
    <t>27.</t>
  </si>
  <si>
    <t>28.</t>
  </si>
  <si>
    <t>29.</t>
  </si>
  <si>
    <t>Vrpca za arhivske mape  6 mm (kolut 1/500)</t>
  </si>
  <si>
    <t>31.</t>
  </si>
  <si>
    <t xml:space="preserve">Spojnice tip 24/6, kutija od 1000/1 spojnica </t>
  </si>
  <si>
    <t>32.</t>
  </si>
  <si>
    <t>33.</t>
  </si>
  <si>
    <t xml:space="preserve">Stroj ručni za spajanje min 20 listova, 80 g/m2 papira, mogućnost korištenja spojnica tipa 24/6, garancija min 5 god. (Novus, Leitz ili jednakovrijednu) </t>
  </si>
  <si>
    <t>34.</t>
  </si>
  <si>
    <t xml:space="preserve">Stroj ručni za spajanje min 100 listova, 80 g/m2 papira, mogućnost korištenja spojnica tipa 23/6, 23/8, 23/10, 23/13, garancija min 5 god. (Novus, Leitz ili jednakovrijednu) </t>
  </si>
  <si>
    <t>35.</t>
  </si>
  <si>
    <t>36.</t>
  </si>
  <si>
    <t>37.</t>
  </si>
  <si>
    <t>Spajalice ručne br. 3, niklane, kutija od 100/1 spajalica</t>
  </si>
  <si>
    <t>38.</t>
  </si>
  <si>
    <t>Spajalice ručne br. 6, niklane, kutija od 100/1 spajalica</t>
  </si>
  <si>
    <t>39.</t>
  </si>
  <si>
    <t>40.</t>
  </si>
  <si>
    <t>Bušilica za papir, za bušenje min 60 listova 80 g/m² papira i dvije rupe promjera 5,5 mm, s razmakom između rupa 8 cm, sa spremnikom za otpadni papir i graničnikom za formate A4, A5 i A6</t>
  </si>
  <si>
    <t>41.</t>
  </si>
  <si>
    <t>42.</t>
  </si>
  <si>
    <t>43.</t>
  </si>
  <si>
    <t>Kemijska olovka Roler Pilot G-2 plava 0,5 ili druge jednako vrijedne</t>
  </si>
  <si>
    <t>44.</t>
  </si>
  <si>
    <t>Kemijska olovka Lacknock SN-101, plava</t>
  </si>
  <si>
    <t>45.</t>
  </si>
  <si>
    <t xml:space="preserve">Kemijska olovka Lacknock SN-101 crvena </t>
  </si>
  <si>
    <t>46.</t>
  </si>
  <si>
    <t>Zamjenjiv uložak za kem. olovku Roler Pilot G-2 plavi 0,7, extra fine</t>
  </si>
  <si>
    <t>47.</t>
  </si>
  <si>
    <t>Roler UB-150 (plavi, crveni ili crni)</t>
  </si>
  <si>
    <t>48.</t>
  </si>
  <si>
    <t>Grafitna olovka tvrdoće HB, šiljena, s gumicom, otporna na lomljenje, neklizajuće površine</t>
  </si>
  <si>
    <t>49.</t>
  </si>
  <si>
    <t>Mine za tehničku olovku debljine 0,5 mm, intezivno crne linije, lako se brišu, za pisanje po svim vrstama papira, kutija (tuba) od 12/1 mina</t>
  </si>
  <si>
    <t>50.</t>
  </si>
  <si>
    <t>Gumica za brisanje grafitne olovke, kaučuk, dimenzija min 28,2x15,9x9,5 mm</t>
  </si>
  <si>
    <t>51.</t>
  </si>
  <si>
    <t>52.</t>
  </si>
  <si>
    <t>Tekst marker, signir, klinasti vrh, širina ispisa 2-5 mm, boja žuta</t>
  </si>
  <si>
    <t>53.</t>
  </si>
  <si>
    <t>Tekst marker, signir, klinasti vrh, širina ispisa 2-5 mm boja crvena</t>
  </si>
  <si>
    <t>54.</t>
  </si>
  <si>
    <t>Tekst marker, signir, klinasti vrh, širina ispisa 2-5 mm boja zelena</t>
  </si>
  <si>
    <t>55.</t>
  </si>
  <si>
    <t>Tekst marker, signir, klinasti vrh, širina ispisa 2-5 mm boja narandžasta ili plava</t>
  </si>
  <si>
    <t>56.</t>
  </si>
  <si>
    <t>Ravnalo PVC prozirno, duljine 30 cm, s mjernom skalom (podjela po 1 mm)</t>
  </si>
  <si>
    <t>57.</t>
  </si>
  <si>
    <t>58.</t>
  </si>
  <si>
    <t>59.</t>
  </si>
  <si>
    <t>60.</t>
  </si>
  <si>
    <t>61.</t>
  </si>
  <si>
    <t>USB 32GB. 3.2</t>
  </si>
  <si>
    <t>62.</t>
  </si>
  <si>
    <t>63.</t>
  </si>
  <si>
    <t>64.</t>
  </si>
  <si>
    <t>USB 64GB 3.2</t>
  </si>
  <si>
    <t>65.</t>
  </si>
  <si>
    <t>66.</t>
  </si>
  <si>
    <t>Memorija USB 3.0 FLASH DRIVE 128 GB KINGSTON DT 100 G3</t>
  </si>
  <si>
    <t>67.</t>
  </si>
  <si>
    <t>68.</t>
  </si>
  <si>
    <t>69.</t>
  </si>
  <si>
    <t>Lenovo ThinkPad 45W, AC Adapter (USB-C)</t>
  </si>
  <si>
    <t>70.</t>
  </si>
  <si>
    <t>71.</t>
  </si>
  <si>
    <t>Datum:</t>
  </si>
  <si>
    <t>Potpis:</t>
  </si>
  <si>
    <t>M.P.</t>
  </si>
  <si>
    <t>Etikete samoljepljive, za ispis na fotokopirnim uređajima, laserskim i inkjet pisačima, kutija od 100 listova A4 papira, 1200 etiketa, dimenzija etikete 87 x 42,3 mm</t>
  </si>
  <si>
    <t>Roline VALUE adapter USB 3.2 Gen 1, TIP-A(M) - C(F) - 10 kom</t>
  </si>
  <si>
    <t>Produžni el. kablovi s prekidačem (16A, 250V, 3500W) -  s 5 priključaka - 5 met.</t>
  </si>
  <si>
    <t>kabel USB-A (M) na USB mini-B (M), 1m</t>
  </si>
  <si>
    <t>kabel USB-A 2.0 (M) na USB-C, 2m</t>
  </si>
  <si>
    <t xml:space="preserve">kabel usb 3.0 na USB C, fast charge 2m, </t>
  </si>
  <si>
    <t>MAXMOBILE PD Super fast Sonic Charge TR-307002, USB-C</t>
  </si>
  <si>
    <t>USB-C 3.1 (M) na USB-C 3.1 (M) 100W</t>
  </si>
  <si>
    <t>Memorija USB-C FLASH DRIVE,128 GB, KINGSTON DT70/128GB</t>
  </si>
  <si>
    <t>LOGITECH MK540 Advanced Combo</t>
  </si>
  <si>
    <t>USB HUB, 4x USB 3.2</t>
  </si>
  <si>
    <t>USB HUB, 4x USB 2.0</t>
  </si>
  <si>
    <t>Komprimirani zrak za čišćenje 400 ml</t>
  </si>
  <si>
    <t>External USB DVD drive</t>
  </si>
  <si>
    <t>*2.</t>
  </si>
  <si>
    <t xml:space="preserve">Papir za kvalitetni jednostrani i dvostrani otisak za ispis i kopiranje,  A4, 80 g/m², bijeli, B klase ili bolji  za fotokopirne uređaje, laserske i inkjet pisače, 1 omot /500 listova
GRAMATURA               ISO 536          77 g/m² -  83 g/m²        
DEBLJINA                    ISO 534          101 μm   -  110 μm       
NEPROZIRNOST          ISO 2471         min 90%
HRAPAVOST               ISO 8791-2      160 ml/min   -   280 ml/min                                                                                CIE BJELINA                ISO 11475       min 160                                                                </t>
  </si>
  <si>
    <t xml:space="preserve">Papir za kvalitetni jednostrani i dvostrani otisak za ispis i kopiranje,  A3, 80 g/m², bijeli, B klase ili bolji  za fotokopirne uređaje, laserske i inkjet pisače, 1 omot /500 listova
GRAMATURA               ISO 536          77 g/m² -  83 g/m²        
DEBLJINA                    ISO 534          101 μm   -  110 μm       
NEPROZIRNOST          ISO 2471         min 90%
HRAPAVOST               ISO 8791-2      160 ml/min   -   280 ml/min                                                                                CIE BJELINA                ISO 11475       min 160                                                                </t>
  </si>
  <si>
    <t>Špaga 0,60/3 500gr klupko, smeđa (debela)</t>
  </si>
  <si>
    <t>Jamstvenik, trobojna špaga za uvezivanje dokumentacije, 200 m, 24 niti-deblji</t>
  </si>
  <si>
    <t>Spojnice za ručni stroj, br 8 (6/4), kutija od 1000/1 spojnica</t>
  </si>
  <si>
    <t>Čaša za olovke, žičana, okrugla, crna</t>
  </si>
  <si>
    <t>TEHNIČKA SPECIFIKACIJA -  TROŠKOVNIK- UREDSKE POTREPŠTINE 2024.</t>
  </si>
  <si>
    <t>ev.br. 6/2024</t>
  </si>
  <si>
    <t>OPIS STAVKE</t>
  </si>
  <si>
    <t>Naziv i marka stavke i naziv proizvođača ponuđene stavke - JEDNAKOVRIJEDAN</t>
  </si>
  <si>
    <t>a</t>
  </si>
  <si>
    <t>b</t>
  </si>
  <si>
    <t>c</t>
  </si>
  <si>
    <t>d</t>
  </si>
  <si>
    <t>e</t>
  </si>
  <si>
    <t>f</t>
  </si>
  <si>
    <t>g=e*f</t>
  </si>
  <si>
    <t>12.</t>
  </si>
  <si>
    <t>30.</t>
  </si>
  <si>
    <t>Kabel, HDMI (M) na DVI 18+1 (M), dvosmjeran, 1m</t>
  </si>
  <si>
    <t>* stavke za koje je potrebno dostaviti uzorak</t>
  </si>
  <si>
    <t>CIJENA PONUDE BEZ PDV-a</t>
  </si>
  <si>
    <t xml:space="preserve"> PDV:</t>
  </si>
  <si>
    <t>CIJENA PONUDE S PDV-om:</t>
  </si>
  <si>
    <t>R. br.</t>
  </si>
  <si>
    <t>Jedinična cijena stavke (EUR bez PDV)</t>
  </si>
  <si>
    <t>Ukupna cijena stavke (EUR bez PDV)</t>
  </si>
  <si>
    <t>Lak za korekciju teksta, u bočici zapremnine 20 ml. lako se nanosi četkicom i brzo se suši</t>
  </si>
  <si>
    <t>Papir raster savijeni A3, visoki karo, trgovački, pakiranje od 200/1 papira</t>
  </si>
  <si>
    <t>Papir raster savijeni A3, čisti, pakiranje od 200/1 papira</t>
  </si>
  <si>
    <t>Uložni fascikl A4 "U", PP - sjajni, otvor s gornje strane, debljina 80 mikrona, pakiranje od 25/1 fascikala</t>
  </si>
  <si>
    <t>Uložni fascikl A4 "UR", PP - sjajni, otvor s gornje strane,univerzalna perforacija,
 debljina 80 mikrona, pakiranje od 50/1 fascikala</t>
  </si>
  <si>
    <t>Uložni fascikl A4 "L", PP - sjajni, s otvorom na užoj i široj strani, debljina 80 mikrona, pakiranje od 50/1 fascikala</t>
  </si>
  <si>
    <t>Uložni fascikl A4 "URL", PP - sjajni, s otvorom na užoj i široj strani,univerzalna perforacija, debljina 80 mikrona, pakiranje od 50/1 fascikala</t>
  </si>
  <si>
    <t>Baterija rechargeable (punjive),AAA, napon 1,5 V, pakiranje od 4/1 baterije DURACELL ili jednakovrijedne</t>
  </si>
  <si>
    <t>Baterija alkalna LRV08, ili E23A, 12 V, 28X10 mm, pakiranje od 2/1 baterije</t>
  </si>
  <si>
    <t>Baterija alkalna AA, LR6, napon 1,5 V, pakiranje od 4/1 baterije DURACELL ili jednakovrijedne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</si>
</sst>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-* #,##0.00\ [$€-1]_-;\-* #,##0.00\ [$€-1]_-;_-* &quot;-&quot;??\ [$€-1]_-;_-@_-"/>
    <numFmt numFmtId="165" formatCode="_-* #,##0.00\ [$kn-41A]_-;\-* #,##0.00\ [$kn-41A]_-;_-* &quot;-&quot;??\ [$kn-41A]_-;_-@_-"/>
    <numFmt numFmtId="166" formatCode="#,##0.00\ &quot;kn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92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5" fillId="2" borderId="1" xfId="3" applyFont="1" applyFill="1" applyBorder="1" applyAlignment="1" applyProtection="1">
      <alignment horizontal="center" vertical="center" wrapText="1"/>
    </xf>
    <xf numFmtId="0" fontId="5" fillId="2" borderId="2" xfId="3" applyFont="1" applyFill="1" applyBorder="1" applyAlignment="1" applyProtection="1">
      <alignment horizontal="center" vertical="center" wrapText="1"/>
    </xf>
    <xf numFmtId="0" fontId="5" fillId="2" borderId="2" xfId="4" applyFont="1" applyFill="1" applyBorder="1" applyAlignment="1" applyProtection="1">
      <alignment horizontal="center" vertical="center" wrapText="1"/>
    </xf>
    <xf numFmtId="3" fontId="5" fillId="2" borderId="2" xfId="4" applyNumberFormat="1" applyFont="1" applyFill="1" applyBorder="1" applyAlignment="1" applyProtection="1">
      <alignment horizontal="center" vertical="center" wrapText="1"/>
    </xf>
    <xf numFmtId="0" fontId="5" fillId="2" borderId="3" xfId="4" applyFont="1" applyFill="1" applyBorder="1" applyAlignment="1" applyProtection="1">
      <alignment horizontal="center" vertical="center" wrapText="1"/>
    </xf>
    <xf numFmtId="3" fontId="5" fillId="2" borderId="4" xfId="4" applyNumberFormat="1" applyFont="1" applyFill="1" applyBorder="1" applyAlignment="1" applyProtection="1">
      <alignment horizontal="center" vertical="center" wrapText="1"/>
    </xf>
    <xf numFmtId="0" fontId="6" fillId="2" borderId="5" xfId="3" applyFont="1" applyFill="1" applyBorder="1" applyAlignment="1" applyProtection="1">
      <alignment horizontal="center" vertical="center" wrapText="1"/>
    </xf>
    <xf numFmtId="0" fontId="6" fillId="2" borderId="6" xfId="4" applyNumberFormat="1" applyFont="1" applyFill="1" applyBorder="1" applyAlignment="1" applyProtection="1">
      <alignment horizontal="center" vertical="center" wrapText="1"/>
    </xf>
    <xf numFmtId="0" fontId="6" fillId="2" borderId="7" xfId="4" applyNumberFormat="1" applyFont="1" applyFill="1" applyBorder="1" applyAlignment="1" applyProtection="1">
      <alignment horizontal="center" vertical="center" wrapText="1"/>
    </xf>
    <xf numFmtId="3" fontId="6" fillId="2" borderId="7" xfId="4" applyNumberFormat="1" applyFont="1" applyFill="1" applyBorder="1" applyAlignment="1" applyProtection="1">
      <alignment horizontal="center" vertical="center" wrapText="1"/>
    </xf>
    <xf numFmtId="0" fontId="6" fillId="2" borderId="8" xfId="4" applyNumberFormat="1" applyFont="1" applyFill="1" applyBorder="1" applyAlignment="1" applyProtection="1">
      <alignment horizontal="center" vertical="center" wrapText="1"/>
    </xf>
    <xf numFmtId="3" fontId="6" fillId="2" borderId="9" xfId="4" applyNumberFormat="1" applyFont="1" applyFill="1" applyBorder="1" applyAlignment="1" applyProtection="1">
      <alignment horizontal="center" vertical="center" wrapText="1"/>
    </xf>
    <xf numFmtId="0" fontId="6" fillId="2" borderId="10" xfId="3" applyFont="1" applyFill="1" applyBorder="1" applyAlignment="1" applyProtection="1">
      <alignment horizontal="center" vertical="center" wrapText="1"/>
    </xf>
    <xf numFmtId="0" fontId="6" fillId="2" borderId="11" xfId="3" applyFont="1" applyFill="1" applyBorder="1" applyAlignment="1" applyProtection="1">
      <alignment horizontal="left" vertical="center" wrapText="1"/>
    </xf>
    <xf numFmtId="0" fontId="6" fillId="2" borderId="11" xfId="3" applyFont="1" applyFill="1" applyBorder="1" applyAlignment="1" applyProtection="1">
      <alignment horizontal="center" vertical="center" wrapText="1"/>
    </xf>
    <xf numFmtId="1" fontId="6" fillId="2" borderId="11" xfId="3" applyNumberFormat="1" applyFont="1" applyFill="1" applyBorder="1" applyAlignment="1" applyProtection="1">
      <alignment horizontal="center" vertical="center" wrapText="1"/>
    </xf>
    <xf numFmtId="2" fontId="6" fillId="2" borderId="11" xfId="3" applyNumberFormat="1" applyFont="1" applyFill="1" applyBorder="1" applyAlignment="1" applyProtection="1">
      <alignment horizontal="center" vertical="center" wrapText="1"/>
    </xf>
    <xf numFmtId="164" fontId="3" fillId="2" borderId="12" xfId="0" applyNumberFormat="1" applyFont="1" applyFill="1" applyBorder="1" applyAlignment="1">
      <alignment vertical="center"/>
    </xf>
    <xf numFmtId="0" fontId="3" fillId="2" borderId="0" xfId="0" applyFont="1" applyFill="1"/>
    <xf numFmtId="0" fontId="6" fillId="2" borderId="13" xfId="3" applyFont="1" applyFill="1" applyBorder="1" applyAlignment="1" applyProtection="1">
      <alignment horizontal="center" vertical="center" wrapText="1"/>
    </xf>
    <xf numFmtId="0" fontId="6" fillId="2" borderId="16" xfId="3" applyFont="1" applyFill="1" applyBorder="1" applyAlignment="1" applyProtection="1">
      <alignment horizontal="left" vertical="center" wrapText="1"/>
    </xf>
    <xf numFmtId="0" fontId="6" fillId="2" borderId="16" xfId="3" applyFont="1" applyFill="1" applyBorder="1" applyAlignment="1" applyProtection="1">
      <alignment horizontal="center" vertical="center" wrapText="1"/>
    </xf>
    <xf numFmtId="1" fontId="6" fillId="2" borderId="16" xfId="3" applyNumberFormat="1" applyFont="1" applyFill="1" applyBorder="1" applyAlignment="1" applyProtection="1">
      <alignment horizontal="center" vertical="center" wrapText="1"/>
    </xf>
    <xf numFmtId="2" fontId="6" fillId="2" borderId="16" xfId="3" applyNumberFormat="1" applyFont="1" applyFill="1" applyBorder="1" applyAlignment="1" applyProtection="1">
      <alignment horizontal="center" vertical="center" wrapText="1"/>
    </xf>
    <xf numFmtId="0" fontId="6" fillId="2" borderId="14" xfId="3" applyFont="1" applyFill="1" applyBorder="1" applyAlignment="1" applyProtection="1">
      <alignment horizontal="left" vertical="center" wrapText="1"/>
    </xf>
    <xf numFmtId="0" fontId="6" fillId="2" borderId="14" xfId="3" applyFont="1" applyFill="1" applyBorder="1" applyAlignment="1" applyProtection="1">
      <alignment horizontal="center" vertical="distributed"/>
    </xf>
    <xf numFmtId="1" fontId="6" fillId="2" borderId="14" xfId="3" applyNumberFormat="1" applyFont="1" applyFill="1" applyBorder="1" applyAlignment="1" applyProtection="1">
      <alignment horizontal="center" vertical="distributed"/>
    </xf>
    <xf numFmtId="2" fontId="6" fillId="2" borderId="14" xfId="3" applyNumberFormat="1" applyFont="1" applyFill="1" applyBorder="1" applyAlignment="1" applyProtection="1">
      <alignment horizontal="center" vertical="center" wrapText="1"/>
    </xf>
    <xf numFmtId="164" fontId="3" fillId="2" borderId="15" xfId="0" applyNumberFormat="1" applyFont="1" applyFill="1" applyBorder="1" applyAlignment="1">
      <alignment vertical="center"/>
    </xf>
    <xf numFmtId="0" fontId="6" fillId="2" borderId="14" xfId="3" applyFont="1" applyFill="1" applyBorder="1" applyAlignment="1" applyProtection="1">
      <alignment horizontal="center" vertical="center" wrapText="1"/>
    </xf>
    <xf numFmtId="1" fontId="6" fillId="2" borderId="14" xfId="3" applyNumberFormat="1" applyFont="1" applyFill="1" applyBorder="1" applyAlignment="1" applyProtection="1">
      <alignment horizontal="center" vertical="center" wrapText="1"/>
    </xf>
    <xf numFmtId="0" fontId="6" fillId="2" borderId="7" xfId="3" applyFont="1" applyFill="1" applyBorder="1" applyAlignment="1" applyProtection="1">
      <alignment horizontal="left" vertical="center" wrapText="1"/>
    </xf>
    <xf numFmtId="165" fontId="3" fillId="2" borderId="0" xfId="0" applyNumberFormat="1" applyFont="1" applyFill="1"/>
    <xf numFmtId="2" fontId="6" fillId="2" borderId="17" xfId="3" applyNumberFormat="1" applyFont="1" applyFill="1" applyBorder="1" applyAlignment="1" applyProtection="1">
      <alignment horizontal="center" vertical="center" wrapText="1"/>
    </xf>
    <xf numFmtId="164" fontId="3" fillId="2" borderId="18" xfId="0" applyNumberFormat="1" applyFont="1" applyFill="1" applyBorder="1" applyAlignment="1">
      <alignment vertical="center"/>
    </xf>
    <xf numFmtId="0" fontId="6" fillId="2" borderId="14" xfId="3" applyFont="1" applyFill="1" applyBorder="1" applyAlignment="1" applyProtection="1">
      <alignment vertical="center" wrapText="1"/>
    </xf>
    <xf numFmtId="0" fontId="6" fillId="2" borderId="19" xfId="3" applyFont="1" applyFill="1" applyBorder="1" applyAlignment="1" applyProtection="1">
      <alignment horizontal="left" vertical="center" wrapText="1"/>
    </xf>
    <xf numFmtId="0" fontId="6" fillId="2" borderId="19" xfId="3" applyFont="1" applyFill="1" applyBorder="1"/>
    <xf numFmtId="1" fontId="6" fillId="2" borderId="16" xfId="3" applyNumberFormat="1" applyFont="1" applyFill="1" applyBorder="1" applyAlignment="1" applyProtection="1">
      <alignment horizontal="center" vertical="center"/>
    </xf>
    <xf numFmtId="0" fontId="6" fillId="2" borderId="14" xfId="3" applyFont="1" applyFill="1" applyBorder="1" applyAlignment="1" applyProtection="1">
      <alignment vertical="top" wrapText="1"/>
    </xf>
    <xf numFmtId="3" fontId="6" fillId="2" borderId="14" xfId="3" applyNumberFormat="1" applyFont="1" applyFill="1" applyBorder="1" applyAlignment="1" applyProtection="1">
      <alignment horizontal="center" vertical="center" wrapText="1"/>
    </xf>
    <xf numFmtId="0" fontId="6" fillId="2" borderId="7" xfId="3" applyFont="1" applyFill="1" applyBorder="1" applyAlignment="1" applyProtection="1">
      <alignment horizontal="center" vertical="center" wrapText="1"/>
    </xf>
    <xf numFmtId="1" fontId="6" fillId="2" borderId="7" xfId="3" applyNumberFormat="1" applyFont="1" applyFill="1" applyBorder="1" applyAlignment="1" applyProtection="1">
      <alignment horizontal="center" vertical="center" wrapText="1"/>
    </xf>
    <xf numFmtId="0" fontId="6" fillId="2" borderId="20" xfId="3" applyFont="1" applyFill="1" applyBorder="1" applyAlignment="1" applyProtection="1">
      <alignment horizontal="center" vertical="center" wrapText="1"/>
    </xf>
    <xf numFmtId="2" fontId="6" fillId="2" borderId="8" xfId="3" applyNumberFormat="1" applyFont="1" applyFill="1" applyBorder="1" applyAlignment="1" applyProtection="1">
      <alignment horizontal="center" vertical="center" wrapText="1"/>
    </xf>
    <xf numFmtId="44" fontId="3" fillId="2" borderId="0" xfId="2" applyFont="1" applyFill="1"/>
    <xf numFmtId="2" fontId="6" fillId="2" borderId="7" xfId="3" applyNumberFormat="1" applyFont="1" applyFill="1" applyBorder="1" applyAlignment="1" applyProtection="1">
      <alignment horizontal="center" vertical="center" wrapText="1"/>
    </xf>
    <xf numFmtId="0" fontId="3" fillId="2" borderId="14" xfId="0" applyFont="1" applyFill="1" applyBorder="1"/>
    <xf numFmtId="0" fontId="3" fillId="2" borderId="14" xfId="0" applyFont="1" applyFill="1" applyBorder="1" applyAlignment="1">
      <alignment horizontal="center" vertical="center"/>
    </xf>
    <xf numFmtId="0" fontId="3" fillId="2" borderId="7" xfId="0" applyFont="1" applyFill="1" applyBorder="1"/>
    <xf numFmtId="0" fontId="3" fillId="2" borderId="7" xfId="0" applyFont="1" applyFill="1" applyBorder="1" applyAlignment="1">
      <alignment horizontal="center" vertical="center"/>
    </xf>
    <xf numFmtId="166" fontId="3" fillId="2" borderId="0" xfId="0" applyNumberFormat="1" applyFont="1" applyFill="1"/>
    <xf numFmtId="0" fontId="7" fillId="2" borderId="14" xfId="0" applyFont="1" applyFill="1" applyBorder="1" applyAlignment="1">
      <alignment horizontal="left" vertical="center" wrapText="1"/>
    </xf>
    <xf numFmtId="2" fontId="6" fillId="2" borderId="35" xfId="3" applyNumberFormat="1" applyFont="1" applyFill="1" applyBorder="1" applyAlignment="1" applyProtection="1">
      <alignment horizontal="center" vertical="center" wrapText="1"/>
    </xf>
    <xf numFmtId="0" fontId="6" fillId="2" borderId="20" xfId="3" applyFont="1" applyFill="1" applyBorder="1" applyAlignment="1" applyProtection="1">
      <alignment horizontal="left" vertical="center" wrapText="1"/>
    </xf>
    <xf numFmtId="164" fontId="3" fillId="2" borderId="9" xfId="0" applyNumberFormat="1" applyFont="1" applyFill="1" applyBorder="1" applyAlignment="1">
      <alignment vertical="center"/>
    </xf>
    <xf numFmtId="0" fontId="6" fillId="2" borderId="21" xfId="3" applyFont="1" applyFill="1" applyBorder="1" applyAlignment="1" applyProtection="1">
      <alignment horizontal="left" vertical="center" wrapText="1"/>
    </xf>
    <xf numFmtId="1" fontId="6" fillId="2" borderId="22" xfId="3" applyNumberFormat="1" applyFont="1" applyFill="1" applyBorder="1" applyAlignment="1" applyProtection="1">
      <alignment horizontal="center" vertical="center" wrapText="1"/>
    </xf>
    <xf numFmtId="164" fontId="3" fillId="2" borderId="23" xfId="0" applyNumberFormat="1" applyFont="1" applyFill="1" applyBorder="1" applyAlignment="1">
      <alignment vertical="center"/>
    </xf>
    <xf numFmtId="0" fontId="3" fillId="2" borderId="24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25" xfId="0" applyFont="1" applyFill="1" applyBorder="1" applyAlignment="1">
      <alignment horizontal="center"/>
    </xf>
    <xf numFmtId="1" fontId="3" fillId="2" borderId="26" xfId="0" applyNumberFormat="1" applyFont="1" applyFill="1" applyBorder="1" applyAlignment="1">
      <alignment horizontal="center"/>
    </xf>
    <xf numFmtId="2" fontId="3" fillId="2" borderId="26" xfId="0" applyNumberFormat="1" applyFont="1" applyFill="1" applyBorder="1" applyAlignment="1">
      <alignment horizontal="center"/>
    </xf>
    <xf numFmtId="164" fontId="3" fillId="2" borderId="27" xfId="0" applyNumberFormat="1" applyFont="1" applyFill="1" applyBorder="1" applyAlignment="1">
      <alignment horizontal="center" vertical="center"/>
    </xf>
    <xf numFmtId="0" fontId="3" fillId="2" borderId="28" xfId="0" applyFont="1" applyFill="1" applyBorder="1"/>
    <xf numFmtId="0" fontId="4" fillId="2" borderId="17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justify" vertical="center" wrapText="1"/>
    </xf>
    <xf numFmtId="0" fontId="5" fillId="2" borderId="22" xfId="0" applyFont="1" applyFill="1" applyBorder="1" applyAlignment="1">
      <alignment horizontal="justify" vertical="center" wrapText="1"/>
    </xf>
    <xf numFmtId="0" fontId="6" fillId="2" borderId="21" xfId="0" applyFont="1" applyFill="1" applyBorder="1" applyAlignment="1">
      <alignment horizontal="center" vertical="center"/>
    </xf>
    <xf numFmtId="1" fontId="6" fillId="2" borderId="21" xfId="0" applyNumberFormat="1" applyFont="1" applyFill="1" applyBorder="1" applyAlignment="1">
      <alignment horizontal="center" vertical="center" wrapText="1"/>
    </xf>
    <xf numFmtId="164" fontId="6" fillId="2" borderId="23" xfId="1" applyNumberFormat="1" applyFont="1" applyFill="1" applyBorder="1" applyAlignment="1">
      <alignment horizontal="center" vertical="center" wrapText="1"/>
    </xf>
    <xf numFmtId="0" fontId="3" fillId="2" borderId="29" xfId="0" applyFont="1" applyFill="1" applyBorder="1"/>
    <xf numFmtId="0" fontId="4" fillId="2" borderId="30" xfId="0" applyFont="1" applyFill="1" applyBorder="1" applyAlignment="1">
      <alignment horizontal="left"/>
    </xf>
    <xf numFmtId="0" fontId="4" fillId="2" borderId="31" xfId="0" applyFont="1" applyFill="1" applyBorder="1" applyAlignment="1">
      <alignment horizontal="left"/>
    </xf>
    <xf numFmtId="0" fontId="4" fillId="2" borderId="32" xfId="0" applyFont="1" applyFill="1" applyBorder="1" applyAlignment="1">
      <alignment horizontal="left"/>
    </xf>
    <xf numFmtId="0" fontId="6" fillId="2" borderId="33" xfId="0" applyFont="1" applyFill="1" applyBorder="1" applyAlignment="1">
      <alignment horizontal="center" vertical="center"/>
    </xf>
    <xf numFmtId="1" fontId="6" fillId="2" borderId="33" xfId="0" applyNumberFormat="1" applyFont="1" applyFill="1" applyBorder="1" applyAlignment="1">
      <alignment horizontal="center" vertical="center" wrapText="1"/>
    </xf>
    <xf numFmtId="164" fontId="6" fillId="2" borderId="34" xfId="1" applyNumberFormat="1" applyFont="1" applyFill="1" applyBorder="1" applyAlignment="1">
      <alignment horizontal="center" vertical="center" wrapText="1"/>
    </xf>
    <xf numFmtId="43" fontId="3" fillId="2" borderId="0" xfId="1" applyFont="1" applyFill="1"/>
    <xf numFmtId="0" fontId="4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3" fillId="0" borderId="0" xfId="0" applyFont="1" applyBorder="1"/>
    <xf numFmtId="0" fontId="3" fillId="0" borderId="0" xfId="0" applyFont="1" applyAlignment="1">
      <alignment horizontal="right"/>
    </xf>
    <xf numFmtId="0" fontId="3" fillId="2" borderId="0" xfId="0" applyFont="1" applyFill="1" applyAlignment="1">
      <alignment horizontal="right"/>
    </xf>
    <xf numFmtId="4" fontId="3" fillId="2" borderId="0" xfId="0" applyNumberFormat="1" applyFont="1" applyFill="1"/>
    <xf numFmtId="0" fontId="3" fillId="0" borderId="0" xfId="0" applyFont="1" applyAlignment="1"/>
    <xf numFmtId="0" fontId="4" fillId="0" borderId="0" xfId="0" applyFont="1" applyBorder="1" applyAlignment="1">
      <alignment vertical="center"/>
    </xf>
  </cellXfs>
  <cellStyles count="5">
    <cellStyle name="Normal 2" xfId="4"/>
    <cellStyle name="Normalno" xfId="0" builtinId="0"/>
    <cellStyle name="Normalno 2" xfId="3"/>
    <cellStyle name="Valuta" xfId="2" builtinId="4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tabSelected="1" topLeftCell="A49" zoomScaleNormal="100" workbookViewId="0">
      <selection activeCell="D73" sqref="D73:D75"/>
    </sheetView>
  </sheetViews>
  <sheetFormatPr defaultRowHeight="15" x14ac:dyDescent="0.2"/>
  <cols>
    <col min="1" max="1" width="6.140625" style="1" customWidth="1"/>
    <col min="2" max="2" width="86.85546875" style="1" customWidth="1"/>
    <col min="3" max="3" width="24.42578125" style="1" customWidth="1"/>
    <col min="4" max="4" width="10.28515625" style="1" customWidth="1"/>
    <col min="5" max="5" width="16.5703125" style="1" customWidth="1"/>
    <col min="6" max="6" width="12.7109375" style="1" customWidth="1"/>
    <col min="7" max="7" width="16" style="1" customWidth="1"/>
    <col min="8" max="8" width="20" style="1" customWidth="1"/>
    <col min="9" max="9" width="12.5703125" style="1" customWidth="1"/>
    <col min="10" max="10" width="10.5703125" style="1" bestFit="1" customWidth="1"/>
    <col min="11" max="16384" width="9.140625" style="1"/>
  </cols>
  <sheetData>
    <row r="1" spans="1:9" x14ac:dyDescent="0.2">
      <c r="B1" s="1" t="s">
        <v>0</v>
      </c>
      <c r="D1" s="90"/>
      <c r="E1" s="90"/>
      <c r="F1" s="90"/>
      <c r="G1" s="90"/>
    </row>
    <row r="2" spans="1:9" ht="34.5" customHeight="1" thickBot="1" x14ac:dyDescent="0.25">
      <c r="B2" s="2" t="s">
        <v>139</v>
      </c>
      <c r="C2" s="2" t="s">
        <v>140</v>
      </c>
      <c r="D2" s="91"/>
      <c r="E2" s="91"/>
      <c r="F2" s="91"/>
      <c r="G2" s="91"/>
    </row>
    <row r="3" spans="1:9" ht="79.5" thickTop="1" x14ac:dyDescent="0.2">
      <c r="A3" s="3" t="s">
        <v>157</v>
      </c>
      <c r="B3" s="4" t="s">
        <v>141</v>
      </c>
      <c r="C3" s="4" t="s">
        <v>142</v>
      </c>
      <c r="D3" s="5" t="s">
        <v>1</v>
      </c>
      <c r="E3" s="6" t="s">
        <v>2</v>
      </c>
      <c r="F3" s="7" t="s">
        <v>158</v>
      </c>
      <c r="G3" s="8" t="s">
        <v>159</v>
      </c>
    </row>
    <row r="4" spans="1:9" ht="20.25" customHeight="1" thickBot="1" x14ac:dyDescent="0.25">
      <c r="A4" s="9" t="s">
        <v>143</v>
      </c>
      <c r="B4" s="10" t="s">
        <v>144</v>
      </c>
      <c r="C4" s="11" t="s">
        <v>145</v>
      </c>
      <c r="D4" s="11" t="s">
        <v>146</v>
      </c>
      <c r="E4" s="12" t="s">
        <v>147</v>
      </c>
      <c r="F4" s="13" t="s">
        <v>148</v>
      </c>
      <c r="G4" s="14" t="s">
        <v>149</v>
      </c>
    </row>
    <row r="5" spans="1:9" s="21" customFormat="1" ht="110.25" customHeight="1" thickBot="1" x14ac:dyDescent="0.25">
      <c r="A5" s="15" t="s">
        <v>3</v>
      </c>
      <c r="B5" s="16" t="s">
        <v>133</v>
      </c>
      <c r="C5" s="16"/>
      <c r="D5" s="17" t="s">
        <v>4</v>
      </c>
      <c r="E5" s="18">
        <v>600</v>
      </c>
      <c r="F5" s="19"/>
      <c r="G5" s="20">
        <f>SUM(E5*F5)</f>
        <v>0</v>
      </c>
    </row>
    <row r="6" spans="1:9" s="21" customFormat="1" ht="107.25" customHeight="1" x14ac:dyDescent="0.2">
      <c r="A6" s="22" t="s">
        <v>132</v>
      </c>
      <c r="B6" s="16" t="s">
        <v>134</v>
      </c>
      <c r="C6" s="23"/>
      <c r="D6" s="24" t="s">
        <v>4</v>
      </c>
      <c r="E6" s="25">
        <v>5</v>
      </c>
      <c r="F6" s="26"/>
      <c r="G6" s="20">
        <f>SUM(E6*F6)</f>
        <v>0</v>
      </c>
    </row>
    <row r="7" spans="1:9" s="21" customFormat="1" ht="30" customHeight="1" x14ac:dyDescent="0.2">
      <c r="A7" s="22" t="s">
        <v>7</v>
      </c>
      <c r="B7" s="27" t="s">
        <v>5</v>
      </c>
      <c r="C7" s="27"/>
      <c r="D7" s="28" t="s">
        <v>6</v>
      </c>
      <c r="E7" s="29">
        <v>8</v>
      </c>
      <c r="F7" s="30"/>
      <c r="G7" s="31">
        <f t="shared" ref="G7:G70" si="0">SUM(E7*F7)</f>
        <v>0</v>
      </c>
    </row>
    <row r="8" spans="1:9" s="21" customFormat="1" x14ac:dyDescent="0.2">
      <c r="A8" s="22" t="s">
        <v>8</v>
      </c>
      <c r="B8" s="27" t="s">
        <v>161</v>
      </c>
      <c r="C8" s="27"/>
      <c r="D8" s="28" t="s">
        <v>6</v>
      </c>
      <c r="E8" s="33">
        <v>20</v>
      </c>
      <c r="F8" s="30"/>
      <c r="G8" s="31">
        <f t="shared" si="0"/>
        <v>0</v>
      </c>
    </row>
    <row r="9" spans="1:9" s="21" customFormat="1" x14ac:dyDescent="0.2">
      <c r="A9" s="22" t="s">
        <v>11</v>
      </c>
      <c r="B9" s="23" t="s">
        <v>162</v>
      </c>
      <c r="C9" s="27"/>
      <c r="D9" s="28" t="s">
        <v>6</v>
      </c>
      <c r="E9" s="33">
        <v>20</v>
      </c>
      <c r="F9" s="30"/>
      <c r="G9" s="31">
        <f t="shared" si="0"/>
        <v>0</v>
      </c>
    </row>
    <row r="10" spans="1:9" s="21" customFormat="1" ht="30" x14ac:dyDescent="0.2">
      <c r="A10" s="22" t="s">
        <v>13</v>
      </c>
      <c r="B10" s="23" t="s">
        <v>9</v>
      </c>
      <c r="C10" s="27"/>
      <c r="D10" s="32" t="s">
        <v>10</v>
      </c>
      <c r="E10" s="33">
        <v>40</v>
      </c>
      <c r="F10" s="30"/>
      <c r="G10" s="31">
        <f t="shared" si="0"/>
        <v>0</v>
      </c>
    </row>
    <row r="11" spans="1:9" s="21" customFormat="1" ht="30" x14ac:dyDescent="0.2">
      <c r="A11" s="22" t="s">
        <v>15</v>
      </c>
      <c r="B11" s="27" t="s">
        <v>12</v>
      </c>
      <c r="C11" s="27"/>
      <c r="D11" s="32" t="s">
        <v>10</v>
      </c>
      <c r="E11" s="33">
        <v>30</v>
      </c>
      <c r="F11" s="30"/>
      <c r="G11" s="31">
        <f t="shared" si="0"/>
        <v>0</v>
      </c>
    </row>
    <row r="12" spans="1:9" s="21" customFormat="1" ht="30.75" customHeight="1" x14ac:dyDescent="0.2">
      <c r="A12" s="22" t="s">
        <v>17</v>
      </c>
      <c r="B12" s="27" t="s">
        <v>14</v>
      </c>
      <c r="C12" s="27"/>
      <c r="D12" s="32" t="s">
        <v>10</v>
      </c>
      <c r="E12" s="33">
        <v>60</v>
      </c>
      <c r="F12" s="30"/>
      <c r="G12" s="31">
        <f t="shared" si="0"/>
        <v>0</v>
      </c>
    </row>
    <row r="13" spans="1:9" s="21" customFormat="1" ht="30" customHeight="1" x14ac:dyDescent="0.2">
      <c r="A13" s="22" t="s">
        <v>18</v>
      </c>
      <c r="B13" s="23" t="s">
        <v>16</v>
      </c>
      <c r="C13" s="27"/>
      <c r="D13" s="32" t="s">
        <v>10</v>
      </c>
      <c r="E13" s="33">
        <v>100</v>
      </c>
      <c r="F13" s="30"/>
      <c r="G13" s="31">
        <f t="shared" si="0"/>
        <v>0</v>
      </c>
    </row>
    <row r="14" spans="1:9" s="21" customFormat="1" ht="40.5" customHeight="1" x14ac:dyDescent="0.2">
      <c r="A14" s="22" t="s">
        <v>20</v>
      </c>
      <c r="B14" s="34" t="s">
        <v>118</v>
      </c>
      <c r="C14" s="27"/>
      <c r="D14" s="32" t="s">
        <v>10</v>
      </c>
      <c r="E14" s="33">
        <v>6</v>
      </c>
      <c r="F14" s="30"/>
      <c r="G14" s="31">
        <f t="shared" si="0"/>
        <v>0</v>
      </c>
      <c r="H14" s="35"/>
      <c r="I14" s="35"/>
    </row>
    <row r="15" spans="1:9" s="21" customFormat="1" ht="43.5" customHeight="1" x14ac:dyDescent="0.2">
      <c r="A15" s="22" t="s">
        <v>21</v>
      </c>
      <c r="B15" s="27" t="s">
        <v>19</v>
      </c>
      <c r="C15" s="27"/>
      <c r="D15" s="32" t="s">
        <v>10</v>
      </c>
      <c r="E15" s="33">
        <v>80</v>
      </c>
      <c r="F15" s="30"/>
      <c r="G15" s="31">
        <f t="shared" si="0"/>
        <v>0</v>
      </c>
    </row>
    <row r="16" spans="1:9" s="21" customFormat="1" ht="31.5" customHeight="1" x14ac:dyDescent="0.2">
      <c r="A16" s="22" t="s">
        <v>150</v>
      </c>
      <c r="B16" s="27" t="s">
        <v>22</v>
      </c>
      <c r="C16" s="27"/>
      <c r="D16" s="32" t="s">
        <v>10</v>
      </c>
      <c r="E16" s="33">
        <v>200</v>
      </c>
      <c r="F16" s="36"/>
      <c r="G16" s="37">
        <f t="shared" si="0"/>
        <v>0</v>
      </c>
    </row>
    <row r="17" spans="1:8" s="21" customFormat="1" ht="30" x14ac:dyDescent="0.2">
      <c r="A17" s="22" t="s">
        <v>24</v>
      </c>
      <c r="B17" s="27" t="s">
        <v>23</v>
      </c>
      <c r="C17" s="27"/>
      <c r="D17" s="32" t="s">
        <v>10</v>
      </c>
      <c r="E17" s="33">
        <v>80</v>
      </c>
      <c r="F17" s="36"/>
      <c r="G17" s="37">
        <f t="shared" si="0"/>
        <v>0</v>
      </c>
    </row>
    <row r="18" spans="1:8" s="21" customFormat="1" ht="30" x14ac:dyDescent="0.2">
      <c r="A18" s="22" t="s">
        <v>26</v>
      </c>
      <c r="B18" s="27" t="s">
        <v>25</v>
      </c>
      <c r="C18" s="27"/>
      <c r="D18" s="32" t="s">
        <v>10</v>
      </c>
      <c r="E18" s="33">
        <v>50</v>
      </c>
      <c r="F18" s="30"/>
      <c r="G18" s="31">
        <f t="shared" si="0"/>
        <v>0</v>
      </c>
    </row>
    <row r="19" spans="1:8" s="21" customFormat="1" ht="30.75" customHeight="1" x14ac:dyDescent="0.2">
      <c r="A19" s="22" t="s">
        <v>27</v>
      </c>
      <c r="B19" s="27" t="s">
        <v>163</v>
      </c>
      <c r="C19" s="27"/>
      <c r="D19" s="32" t="s">
        <v>6</v>
      </c>
      <c r="E19" s="33">
        <v>20</v>
      </c>
      <c r="F19" s="30"/>
      <c r="G19" s="31">
        <f t="shared" si="0"/>
        <v>0</v>
      </c>
    </row>
    <row r="20" spans="1:8" s="21" customFormat="1" ht="29.25" customHeight="1" x14ac:dyDescent="0.2">
      <c r="A20" s="22" t="s">
        <v>28</v>
      </c>
      <c r="B20" s="27" t="s">
        <v>164</v>
      </c>
      <c r="C20" s="27"/>
      <c r="D20" s="32" t="s">
        <v>6</v>
      </c>
      <c r="E20" s="33">
        <v>10</v>
      </c>
      <c r="F20" s="30"/>
      <c r="G20" s="31">
        <f t="shared" si="0"/>
        <v>0</v>
      </c>
    </row>
    <row r="21" spans="1:8" s="21" customFormat="1" ht="29.25" customHeight="1" x14ac:dyDescent="0.2">
      <c r="A21" s="22" t="s">
        <v>31</v>
      </c>
      <c r="B21" s="27" t="s">
        <v>165</v>
      </c>
      <c r="C21" s="27"/>
      <c r="D21" s="32" t="s">
        <v>6</v>
      </c>
      <c r="E21" s="33">
        <v>10</v>
      </c>
      <c r="F21" s="30"/>
      <c r="G21" s="31">
        <f t="shared" si="0"/>
        <v>0</v>
      </c>
    </row>
    <row r="22" spans="1:8" s="21" customFormat="1" ht="38.25" customHeight="1" x14ac:dyDescent="0.2">
      <c r="A22" s="22" t="s">
        <v>33</v>
      </c>
      <c r="B22" s="27" t="s">
        <v>166</v>
      </c>
      <c r="C22" s="27"/>
      <c r="D22" s="32" t="s">
        <v>6</v>
      </c>
      <c r="E22" s="33">
        <v>10</v>
      </c>
      <c r="F22" s="30"/>
      <c r="G22" s="31">
        <f t="shared" si="0"/>
        <v>0</v>
      </c>
    </row>
    <row r="23" spans="1:8" s="21" customFormat="1" ht="30" customHeight="1" x14ac:dyDescent="0.2">
      <c r="A23" s="22" t="s">
        <v>34</v>
      </c>
      <c r="B23" s="27" t="s">
        <v>29</v>
      </c>
      <c r="C23" s="27"/>
      <c r="D23" s="32" t="s">
        <v>30</v>
      </c>
      <c r="E23" s="33">
        <v>1</v>
      </c>
      <c r="F23" s="30"/>
      <c r="G23" s="31">
        <f t="shared" si="0"/>
        <v>0</v>
      </c>
    </row>
    <row r="24" spans="1:8" s="21" customFormat="1" ht="29.25" customHeight="1" x14ac:dyDescent="0.2">
      <c r="A24" s="22" t="s">
        <v>35</v>
      </c>
      <c r="B24" s="27" t="s">
        <v>32</v>
      </c>
      <c r="C24" s="27"/>
      <c r="D24" s="32" t="s">
        <v>30</v>
      </c>
      <c r="E24" s="33">
        <v>1</v>
      </c>
      <c r="F24" s="30"/>
      <c r="G24" s="31">
        <f t="shared" si="0"/>
        <v>0</v>
      </c>
    </row>
    <row r="25" spans="1:8" s="21" customFormat="1" ht="19.5" customHeight="1" x14ac:dyDescent="0.2">
      <c r="A25" s="22" t="s">
        <v>36</v>
      </c>
      <c r="B25" s="38" t="s">
        <v>37</v>
      </c>
      <c r="C25" s="38"/>
      <c r="D25" s="32" t="s">
        <v>10</v>
      </c>
      <c r="E25" s="33">
        <v>10</v>
      </c>
      <c r="F25" s="30"/>
      <c r="G25" s="31">
        <f t="shared" si="0"/>
        <v>0</v>
      </c>
      <c r="H25" s="35"/>
    </row>
    <row r="26" spans="1:8" s="21" customFormat="1" ht="34.5" customHeight="1" x14ac:dyDescent="0.2">
      <c r="A26" s="22" t="s">
        <v>38</v>
      </c>
      <c r="B26" s="23" t="s">
        <v>39</v>
      </c>
      <c r="C26" s="27"/>
      <c r="D26" s="32" t="s">
        <v>10</v>
      </c>
      <c r="E26" s="33">
        <v>10</v>
      </c>
      <c r="F26" s="30"/>
      <c r="G26" s="31">
        <f t="shared" si="0"/>
        <v>0</v>
      </c>
    </row>
    <row r="27" spans="1:8" s="21" customFormat="1" ht="32.25" customHeight="1" x14ac:dyDescent="0.2">
      <c r="A27" s="22" t="s">
        <v>40</v>
      </c>
      <c r="B27" s="27" t="s">
        <v>41</v>
      </c>
      <c r="C27" s="27"/>
      <c r="D27" s="32" t="s">
        <v>10</v>
      </c>
      <c r="E27" s="33">
        <v>72</v>
      </c>
      <c r="F27" s="30"/>
      <c r="G27" s="31">
        <f t="shared" si="0"/>
        <v>0</v>
      </c>
    </row>
    <row r="28" spans="1:8" s="21" customFormat="1" ht="31.5" customHeight="1" x14ac:dyDescent="0.2">
      <c r="A28" s="22" t="s">
        <v>42</v>
      </c>
      <c r="B28" s="27" t="s">
        <v>43</v>
      </c>
      <c r="C28" s="27"/>
      <c r="D28" s="32" t="s">
        <v>10</v>
      </c>
      <c r="E28" s="33">
        <v>70</v>
      </c>
      <c r="F28" s="30"/>
      <c r="G28" s="31">
        <f t="shared" ref="G28" si="1">SUM(E28*F28)</f>
        <v>0</v>
      </c>
    </row>
    <row r="29" spans="1:8" s="21" customFormat="1" ht="15" customHeight="1" x14ac:dyDescent="0.2">
      <c r="A29" s="22" t="s">
        <v>44</v>
      </c>
      <c r="B29" s="27" t="s">
        <v>46</v>
      </c>
      <c r="C29" s="27"/>
      <c r="D29" s="32" t="s">
        <v>10</v>
      </c>
      <c r="E29" s="33">
        <v>10</v>
      </c>
      <c r="F29" s="36"/>
      <c r="G29" s="37">
        <f t="shared" si="0"/>
        <v>0</v>
      </c>
    </row>
    <row r="30" spans="1:8" s="21" customFormat="1" ht="15" customHeight="1" x14ac:dyDescent="0.2">
      <c r="A30" s="22" t="s">
        <v>45</v>
      </c>
      <c r="B30" s="39" t="s">
        <v>135</v>
      </c>
      <c r="C30" s="27"/>
      <c r="D30" s="24" t="s">
        <v>10</v>
      </c>
      <c r="E30" s="25">
        <v>50</v>
      </c>
      <c r="F30" s="36"/>
      <c r="G30" s="37">
        <f t="shared" si="0"/>
        <v>0</v>
      </c>
    </row>
    <row r="31" spans="1:8" s="21" customFormat="1" ht="15" customHeight="1" x14ac:dyDescent="0.2">
      <c r="A31" s="22" t="s">
        <v>47</v>
      </c>
      <c r="B31" s="39" t="s">
        <v>136</v>
      </c>
      <c r="C31" s="39"/>
      <c r="D31" s="24" t="s">
        <v>10</v>
      </c>
      <c r="E31" s="25">
        <v>10</v>
      </c>
      <c r="F31" s="36"/>
      <c r="G31" s="37">
        <f t="shared" si="0"/>
        <v>0</v>
      </c>
    </row>
    <row r="32" spans="1:8" s="21" customFormat="1" ht="15" customHeight="1" x14ac:dyDescent="0.2">
      <c r="A32" s="22" t="s">
        <v>48</v>
      </c>
      <c r="B32" s="40" t="s">
        <v>50</v>
      </c>
      <c r="C32" s="39"/>
      <c r="D32" s="24" t="s">
        <v>10</v>
      </c>
      <c r="E32" s="41">
        <v>20</v>
      </c>
      <c r="F32" s="36"/>
      <c r="G32" s="37">
        <f t="shared" si="0"/>
        <v>0</v>
      </c>
      <c r="H32" s="35"/>
    </row>
    <row r="33" spans="1:8" s="21" customFormat="1" ht="15" customHeight="1" x14ac:dyDescent="0.2">
      <c r="A33" s="22" t="s">
        <v>49</v>
      </c>
      <c r="B33" s="42" t="s">
        <v>55</v>
      </c>
      <c r="C33" s="27"/>
      <c r="D33" s="32" t="s">
        <v>10</v>
      </c>
      <c r="E33" s="33">
        <v>10</v>
      </c>
      <c r="F33" s="36"/>
      <c r="G33" s="37">
        <f t="shared" si="0"/>
        <v>0</v>
      </c>
    </row>
    <row r="34" spans="1:8" s="21" customFormat="1" ht="15" customHeight="1" x14ac:dyDescent="0.2">
      <c r="A34" s="22" t="s">
        <v>151</v>
      </c>
      <c r="B34" s="42" t="s">
        <v>57</v>
      </c>
      <c r="C34" s="27"/>
      <c r="D34" s="32" t="s">
        <v>10</v>
      </c>
      <c r="E34" s="33">
        <v>3</v>
      </c>
      <c r="F34" s="36"/>
      <c r="G34" s="37">
        <f t="shared" si="0"/>
        <v>0</v>
      </c>
    </row>
    <row r="35" spans="1:8" s="21" customFormat="1" ht="15" customHeight="1" x14ac:dyDescent="0.2">
      <c r="A35" s="22" t="s">
        <v>51</v>
      </c>
      <c r="B35" s="42" t="s">
        <v>52</v>
      </c>
      <c r="C35" s="27"/>
      <c r="D35" s="32" t="s">
        <v>10</v>
      </c>
      <c r="E35" s="33">
        <v>100</v>
      </c>
      <c r="F35" s="36"/>
      <c r="G35" s="37">
        <f t="shared" ref="G35" si="2">SUM(E35*F35)</f>
        <v>0</v>
      </c>
    </row>
    <row r="36" spans="1:8" s="21" customFormat="1" ht="15" customHeight="1" x14ac:dyDescent="0.2">
      <c r="A36" s="22" t="s">
        <v>53</v>
      </c>
      <c r="B36" s="42" t="s">
        <v>137</v>
      </c>
      <c r="C36" s="27"/>
      <c r="D36" s="32" t="s">
        <v>10</v>
      </c>
      <c r="E36" s="33">
        <v>30</v>
      </c>
      <c r="F36" s="36"/>
      <c r="G36" s="37">
        <f t="shared" si="0"/>
        <v>0</v>
      </c>
    </row>
    <row r="37" spans="1:8" s="21" customFormat="1" ht="15" customHeight="1" x14ac:dyDescent="0.2">
      <c r="A37" s="22" t="s">
        <v>54</v>
      </c>
      <c r="B37" s="27" t="s">
        <v>61</v>
      </c>
      <c r="C37" s="27"/>
      <c r="D37" s="32" t="s">
        <v>10</v>
      </c>
      <c r="E37" s="33">
        <v>200</v>
      </c>
      <c r="F37" s="30"/>
      <c r="G37" s="31">
        <f t="shared" si="0"/>
        <v>0</v>
      </c>
    </row>
    <row r="38" spans="1:8" s="21" customFormat="1" ht="15" customHeight="1" x14ac:dyDescent="0.2">
      <c r="A38" s="22" t="s">
        <v>56</v>
      </c>
      <c r="B38" s="27" t="s">
        <v>63</v>
      </c>
      <c r="C38" s="27"/>
      <c r="D38" s="32" t="s">
        <v>10</v>
      </c>
      <c r="E38" s="33">
        <v>10</v>
      </c>
      <c r="F38" s="30"/>
      <c r="G38" s="31">
        <f t="shared" si="0"/>
        <v>0</v>
      </c>
    </row>
    <row r="39" spans="1:8" s="21" customFormat="1" ht="45" x14ac:dyDescent="0.2">
      <c r="A39" s="22" t="s">
        <v>58</v>
      </c>
      <c r="B39" s="27" t="s">
        <v>66</v>
      </c>
      <c r="C39" s="27"/>
      <c r="D39" s="32" t="s">
        <v>10</v>
      </c>
      <c r="E39" s="43">
        <v>5</v>
      </c>
      <c r="F39" s="30"/>
      <c r="G39" s="31">
        <f t="shared" si="0"/>
        <v>0</v>
      </c>
    </row>
    <row r="40" spans="1:8" s="21" customFormat="1" x14ac:dyDescent="0.2">
      <c r="A40" s="22" t="s">
        <v>59</v>
      </c>
      <c r="B40" s="27" t="s">
        <v>138</v>
      </c>
      <c r="C40" s="27"/>
      <c r="D40" s="32" t="s">
        <v>10</v>
      </c>
      <c r="E40" s="43">
        <v>10</v>
      </c>
      <c r="F40" s="30"/>
      <c r="G40" s="31">
        <f t="shared" si="0"/>
        <v>0</v>
      </c>
    </row>
    <row r="41" spans="1:8" s="21" customFormat="1" ht="15" customHeight="1" x14ac:dyDescent="0.2">
      <c r="A41" s="22" t="s">
        <v>60</v>
      </c>
      <c r="B41" s="27" t="s">
        <v>70</v>
      </c>
      <c r="C41" s="27"/>
      <c r="D41" s="32" t="s">
        <v>10</v>
      </c>
      <c r="E41" s="33">
        <v>120</v>
      </c>
      <c r="F41" s="30"/>
      <c r="G41" s="31">
        <f t="shared" si="0"/>
        <v>0</v>
      </c>
    </row>
    <row r="42" spans="1:8" s="21" customFormat="1" ht="15" customHeight="1" x14ac:dyDescent="0.2">
      <c r="A42" s="22" t="s">
        <v>62</v>
      </c>
      <c r="B42" s="27" t="s">
        <v>72</v>
      </c>
      <c r="C42" s="27"/>
      <c r="D42" s="32" t="s">
        <v>10</v>
      </c>
      <c r="E42" s="33">
        <v>60</v>
      </c>
      <c r="F42" s="30"/>
      <c r="G42" s="31">
        <f t="shared" si="0"/>
        <v>0</v>
      </c>
    </row>
    <row r="43" spans="1:8" s="21" customFormat="1" ht="15" customHeight="1" x14ac:dyDescent="0.2">
      <c r="A43" s="22" t="s">
        <v>64</v>
      </c>
      <c r="B43" s="27" t="s">
        <v>74</v>
      </c>
      <c r="C43" s="27"/>
      <c r="D43" s="32" t="s">
        <v>10</v>
      </c>
      <c r="E43" s="33">
        <v>60</v>
      </c>
      <c r="F43" s="30"/>
      <c r="G43" s="31">
        <f t="shared" si="0"/>
        <v>0</v>
      </c>
    </row>
    <row r="44" spans="1:8" s="21" customFormat="1" ht="15" customHeight="1" x14ac:dyDescent="0.2">
      <c r="A44" s="22" t="s">
        <v>65</v>
      </c>
      <c r="B44" s="27" t="s">
        <v>76</v>
      </c>
      <c r="C44" s="27"/>
      <c r="D44" s="32" t="s">
        <v>10</v>
      </c>
      <c r="E44" s="33">
        <v>60</v>
      </c>
      <c r="F44" s="30"/>
      <c r="G44" s="31">
        <f t="shared" si="0"/>
        <v>0</v>
      </c>
    </row>
    <row r="45" spans="1:8" s="21" customFormat="1" ht="15" customHeight="1" x14ac:dyDescent="0.2">
      <c r="A45" s="22" t="s">
        <v>67</v>
      </c>
      <c r="B45" s="27" t="s">
        <v>78</v>
      </c>
      <c r="C45" s="27"/>
      <c r="D45" s="32" t="s">
        <v>10</v>
      </c>
      <c r="E45" s="33">
        <v>60</v>
      </c>
      <c r="F45" s="30"/>
      <c r="G45" s="31">
        <f t="shared" si="0"/>
        <v>0</v>
      </c>
    </row>
    <row r="46" spans="1:8" s="21" customFormat="1" ht="15" customHeight="1" x14ac:dyDescent="0.2">
      <c r="A46" s="22" t="s">
        <v>68</v>
      </c>
      <c r="B46" s="27" t="s">
        <v>80</v>
      </c>
      <c r="C46" s="27"/>
      <c r="D46" s="32" t="s">
        <v>10</v>
      </c>
      <c r="E46" s="33">
        <v>120</v>
      </c>
      <c r="F46" s="30"/>
      <c r="G46" s="31">
        <f t="shared" si="0"/>
        <v>0</v>
      </c>
    </row>
    <row r="47" spans="1:8" s="21" customFormat="1" ht="28.5" customHeight="1" x14ac:dyDescent="0.2">
      <c r="A47" s="22" t="s">
        <v>69</v>
      </c>
      <c r="B47" s="27" t="s">
        <v>82</v>
      </c>
      <c r="C47" s="27"/>
      <c r="D47" s="32" t="s">
        <v>10</v>
      </c>
      <c r="E47" s="45">
        <v>60</v>
      </c>
      <c r="F47" s="36"/>
      <c r="G47" s="37">
        <f t="shared" si="0"/>
        <v>0</v>
      </c>
      <c r="H47" s="35"/>
    </row>
    <row r="48" spans="1:8" s="21" customFormat="1" ht="15" customHeight="1" x14ac:dyDescent="0.2">
      <c r="A48" s="22" t="s">
        <v>71</v>
      </c>
      <c r="B48" s="27" t="s">
        <v>84</v>
      </c>
      <c r="C48" s="24"/>
      <c r="D48" s="44" t="s">
        <v>10</v>
      </c>
      <c r="E48" s="45">
        <v>60</v>
      </c>
      <c r="F48" s="36"/>
      <c r="G48" s="37">
        <f t="shared" si="0"/>
        <v>0</v>
      </c>
      <c r="H48" s="35"/>
    </row>
    <row r="49" spans="1:10" s="21" customFormat="1" ht="30.75" customHeight="1" x14ac:dyDescent="0.2">
      <c r="A49" s="22" t="s">
        <v>73</v>
      </c>
      <c r="B49" s="27" t="s">
        <v>160</v>
      </c>
      <c r="C49" s="46"/>
      <c r="D49" s="44" t="s">
        <v>10</v>
      </c>
      <c r="E49" s="45">
        <v>30</v>
      </c>
      <c r="F49" s="36"/>
      <c r="G49" s="37">
        <f t="shared" si="0"/>
        <v>0</v>
      </c>
      <c r="H49" s="35"/>
    </row>
    <row r="50" spans="1:10" s="21" customFormat="1" ht="15" customHeight="1" x14ac:dyDescent="0.2">
      <c r="A50" s="22" t="s">
        <v>75</v>
      </c>
      <c r="B50" s="27" t="s">
        <v>87</v>
      </c>
      <c r="C50" s="34"/>
      <c r="D50" s="32" t="s">
        <v>10</v>
      </c>
      <c r="E50" s="33">
        <v>20</v>
      </c>
      <c r="F50" s="36"/>
      <c r="G50" s="37">
        <f t="shared" si="0"/>
        <v>0</v>
      </c>
    </row>
    <row r="51" spans="1:10" s="21" customFormat="1" ht="15" customHeight="1" x14ac:dyDescent="0.2">
      <c r="A51" s="22" t="s">
        <v>77</v>
      </c>
      <c r="B51" s="27" t="s">
        <v>89</v>
      </c>
      <c r="C51" s="27"/>
      <c r="D51" s="32" t="s">
        <v>10</v>
      </c>
      <c r="E51" s="33">
        <v>20</v>
      </c>
      <c r="F51" s="36"/>
      <c r="G51" s="37">
        <f t="shared" si="0"/>
        <v>0</v>
      </c>
    </row>
    <row r="52" spans="1:10" s="21" customFormat="1" ht="15" customHeight="1" x14ac:dyDescent="0.2">
      <c r="A52" s="22" t="s">
        <v>79</v>
      </c>
      <c r="B52" s="27" t="s">
        <v>91</v>
      </c>
      <c r="C52" s="27"/>
      <c r="D52" s="32" t="s">
        <v>10</v>
      </c>
      <c r="E52" s="33">
        <v>20</v>
      </c>
      <c r="F52" s="36"/>
      <c r="G52" s="37">
        <f t="shared" si="0"/>
        <v>0</v>
      </c>
    </row>
    <row r="53" spans="1:10" s="21" customFormat="1" ht="15" customHeight="1" x14ac:dyDescent="0.2">
      <c r="A53" s="22" t="s">
        <v>81</v>
      </c>
      <c r="B53" s="27" t="s">
        <v>93</v>
      </c>
      <c r="C53" s="27"/>
      <c r="D53" s="32" t="s">
        <v>10</v>
      </c>
      <c r="E53" s="33">
        <v>20</v>
      </c>
      <c r="F53" s="36"/>
      <c r="G53" s="37">
        <f t="shared" si="0"/>
        <v>0</v>
      </c>
    </row>
    <row r="54" spans="1:10" s="21" customFormat="1" ht="15" customHeight="1" x14ac:dyDescent="0.2">
      <c r="A54" s="22" t="s">
        <v>83</v>
      </c>
      <c r="B54" s="27" t="s">
        <v>95</v>
      </c>
      <c r="C54" s="27"/>
      <c r="D54" s="32" t="s">
        <v>10</v>
      </c>
      <c r="E54" s="33">
        <v>10</v>
      </c>
      <c r="F54" s="47"/>
      <c r="G54" s="37">
        <f t="shared" si="0"/>
        <v>0</v>
      </c>
    </row>
    <row r="55" spans="1:10" s="21" customFormat="1" ht="15" customHeight="1" x14ac:dyDescent="0.2">
      <c r="A55" s="22" t="s">
        <v>85</v>
      </c>
      <c r="B55" s="27" t="s">
        <v>119</v>
      </c>
      <c r="C55" s="27"/>
      <c r="D55" s="32" t="s">
        <v>10</v>
      </c>
      <c r="E55" s="32">
        <v>5</v>
      </c>
      <c r="F55" s="30"/>
      <c r="G55" s="37">
        <f t="shared" si="0"/>
        <v>0</v>
      </c>
    </row>
    <row r="56" spans="1:10" s="21" customFormat="1" ht="15" customHeight="1" x14ac:dyDescent="0.2">
      <c r="A56" s="22" t="s">
        <v>86</v>
      </c>
      <c r="B56" s="27" t="s">
        <v>120</v>
      </c>
      <c r="C56" s="27"/>
      <c r="D56" s="32" t="s">
        <v>10</v>
      </c>
      <c r="E56" s="32">
        <v>5</v>
      </c>
      <c r="F56" s="30"/>
      <c r="G56" s="37">
        <f t="shared" si="0"/>
        <v>0</v>
      </c>
    </row>
    <row r="57" spans="1:10" s="21" customFormat="1" ht="15" customHeight="1" x14ac:dyDescent="0.2">
      <c r="A57" s="22" t="s">
        <v>88</v>
      </c>
      <c r="B57" s="27" t="s">
        <v>121</v>
      </c>
      <c r="C57" s="27"/>
      <c r="D57" s="32" t="s">
        <v>10</v>
      </c>
      <c r="E57" s="32">
        <v>10</v>
      </c>
      <c r="F57" s="30"/>
      <c r="G57" s="37">
        <f t="shared" si="0"/>
        <v>0</v>
      </c>
    </row>
    <row r="58" spans="1:10" s="21" customFormat="1" ht="15" customHeight="1" x14ac:dyDescent="0.2">
      <c r="A58" s="22" t="s">
        <v>90</v>
      </c>
      <c r="B58" s="27" t="s">
        <v>122</v>
      </c>
      <c r="C58" s="27"/>
      <c r="D58" s="32" t="s">
        <v>10</v>
      </c>
      <c r="E58" s="32">
        <v>10</v>
      </c>
      <c r="F58" s="30"/>
      <c r="G58" s="37">
        <f t="shared" si="0"/>
        <v>0</v>
      </c>
    </row>
    <row r="59" spans="1:10" s="21" customFormat="1" ht="15" customHeight="1" x14ac:dyDescent="0.2">
      <c r="A59" s="22" t="s">
        <v>92</v>
      </c>
      <c r="B59" s="27" t="s">
        <v>152</v>
      </c>
      <c r="C59" s="27"/>
      <c r="D59" s="32" t="s">
        <v>10</v>
      </c>
      <c r="E59" s="32">
        <v>15</v>
      </c>
      <c r="F59" s="30"/>
      <c r="G59" s="37">
        <f t="shared" si="0"/>
        <v>0</v>
      </c>
    </row>
    <row r="60" spans="1:10" s="21" customFormat="1" ht="15" customHeight="1" x14ac:dyDescent="0.2">
      <c r="A60" s="22" t="s">
        <v>94</v>
      </c>
      <c r="B60" s="27" t="s">
        <v>101</v>
      </c>
      <c r="C60" s="27"/>
      <c r="D60" s="32" t="s">
        <v>10</v>
      </c>
      <c r="E60" s="32">
        <v>15</v>
      </c>
      <c r="F60" s="30"/>
      <c r="G60" s="37">
        <f t="shared" si="0"/>
        <v>0</v>
      </c>
    </row>
    <row r="61" spans="1:10" s="21" customFormat="1" ht="15" customHeight="1" x14ac:dyDescent="0.2">
      <c r="A61" s="22" t="s">
        <v>96</v>
      </c>
      <c r="B61" s="27" t="s">
        <v>123</v>
      </c>
      <c r="C61" s="27"/>
      <c r="D61" s="32" t="s">
        <v>10</v>
      </c>
      <c r="E61" s="32">
        <v>10</v>
      </c>
      <c r="F61" s="30"/>
      <c r="G61" s="37">
        <f t="shared" si="0"/>
        <v>0</v>
      </c>
    </row>
    <row r="62" spans="1:10" s="21" customFormat="1" ht="15" customHeight="1" x14ac:dyDescent="0.2">
      <c r="A62" s="22" t="s">
        <v>97</v>
      </c>
      <c r="B62" s="27" t="s">
        <v>105</v>
      </c>
      <c r="C62" s="27"/>
      <c r="D62" s="32" t="s">
        <v>10</v>
      </c>
      <c r="E62" s="32">
        <v>10</v>
      </c>
      <c r="F62" s="30"/>
      <c r="G62" s="37">
        <f t="shared" si="0"/>
        <v>0</v>
      </c>
      <c r="J62" s="35"/>
    </row>
    <row r="63" spans="1:10" s="21" customFormat="1" ht="15" customHeight="1" x14ac:dyDescent="0.2">
      <c r="A63" s="22" t="s">
        <v>98</v>
      </c>
      <c r="B63" s="27" t="s">
        <v>124</v>
      </c>
      <c r="C63" s="27"/>
      <c r="D63" s="32" t="s">
        <v>10</v>
      </c>
      <c r="E63" s="32">
        <v>4</v>
      </c>
      <c r="F63" s="30"/>
      <c r="G63" s="37">
        <f t="shared" si="0"/>
        <v>0</v>
      </c>
      <c r="J63" s="48"/>
    </row>
    <row r="64" spans="1:10" s="21" customFormat="1" ht="15" customHeight="1" x14ac:dyDescent="0.2">
      <c r="A64" s="22" t="s">
        <v>99</v>
      </c>
      <c r="B64" s="27" t="s">
        <v>125</v>
      </c>
      <c r="C64" s="27"/>
      <c r="D64" s="32" t="s">
        <v>10</v>
      </c>
      <c r="E64" s="32">
        <v>5</v>
      </c>
      <c r="F64" s="30"/>
      <c r="G64" s="37">
        <f t="shared" si="0"/>
        <v>0</v>
      </c>
    </row>
    <row r="65" spans="1:9" s="21" customFormat="1" ht="15" customHeight="1" x14ac:dyDescent="0.2">
      <c r="A65" s="22" t="s">
        <v>100</v>
      </c>
      <c r="B65" s="27" t="s">
        <v>108</v>
      </c>
      <c r="C65" s="27"/>
      <c r="D65" s="32" t="s">
        <v>10</v>
      </c>
      <c r="E65" s="32">
        <v>4</v>
      </c>
      <c r="F65" s="30"/>
      <c r="G65" s="37">
        <f t="shared" si="0"/>
        <v>0</v>
      </c>
    </row>
    <row r="66" spans="1:9" s="21" customFormat="1" ht="15" customHeight="1" x14ac:dyDescent="0.2">
      <c r="A66" s="22" t="s">
        <v>102</v>
      </c>
      <c r="B66" s="27" t="s">
        <v>126</v>
      </c>
      <c r="C66" s="34"/>
      <c r="D66" s="44" t="s">
        <v>10</v>
      </c>
      <c r="E66" s="44">
        <v>5</v>
      </c>
      <c r="F66" s="49"/>
      <c r="G66" s="37">
        <f t="shared" si="0"/>
        <v>0</v>
      </c>
    </row>
    <row r="67" spans="1:9" s="21" customFormat="1" ht="15" customHeight="1" x14ac:dyDescent="0.2">
      <c r="A67" s="22" t="s">
        <v>103</v>
      </c>
      <c r="B67" s="27" t="s">
        <v>127</v>
      </c>
      <c r="C67" s="34"/>
      <c r="D67" s="44" t="s">
        <v>10</v>
      </c>
      <c r="E67" s="44">
        <v>4</v>
      </c>
      <c r="F67" s="49"/>
      <c r="G67" s="37">
        <f t="shared" si="0"/>
        <v>0</v>
      </c>
    </row>
    <row r="68" spans="1:9" s="21" customFormat="1" ht="15" customHeight="1" x14ac:dyDescent="0.2">
      <c r="A68" s="22" t="s">
        <v>104</v>
      </c>
      <c r="B68" s="27" t="s">
        <v>128</v>
      </c>
      <c r="C68" s="50"/>
      <c r="D68" s="32" t="s">
        <v>10</v>
      </c>
      <c r="E68" s="51">
        <v>5</v>
      </c>
      <c r="F68" s="49"/>
      <c r="G68" s="37">
        <f t="shared" si="0"/>
        <v>0</v>
      </c>
    </row>
    <row r="69" spans="1:9" s="21" customFormat="1" ht="15" customHeight="1" x14ac:dyDescent="0.2">
      <c r="A69" s="22" t="s">
        <v>106</v>
      </c>
      <c r="B69" s="27" t="s">
        <v>129</v>
      </c>
      <c r="C69" s="52"/>
      <c r="D69" s="32" t="s">
        <v>10</v>
      </c>
      <c r="E69" s="53">
        <v>15</v>
      </c>
      <c r="F69" s="49"/>
      <c r="G69" s="37">
        <f t="shared" si="0"/>
        <v>0</v>
      </c>
      <c r="I69" s="54"/>
    </row>
    <row r="70" spans="1:9" s="21" customFormat="1" ht="15" customHeight="1" x14ac:dyDescent="0.2">
      <c r="A70" s="22" t="s">
        <v>107</v>
      </c>
      <c r="B70" s="27" t="s">
        <v>130</v>
      </c>
      <c r="C70" s="52"/>
      <c r="D70" s="32" t="s">
        <v>10</v>
      </c>
      <c r="E70" s="53">
        <v>5</v>
      </c>
      <c r="F70" s="49"/>
      <c r="G70" s="37">
        <f t="shared" si="0"/>
        <v>0</v>
      </c>
      <c r="I70" s="54"/>
    </row>
    <row r="71" spans="1:9" s="21" customFormat="1" ht="15" customHeight="1" x14ac:dyDescent="0.2">
      <c r="A71" s="22" t="s">
        <v>109</v>
      </c>
      <c r="B71" s="27" t="s">
        <v>131</v>
      </c>
      <c r="C71" s="52"/>
      <c r="D71" s="32" t="s">
        <v>10</v>
      </c>
      <c r="E71" s="53">
        <v>1</v>
      </c>
      <c r="F71" s="49"/>
      <c r="G71" s="37">
        <f t="shared" ref="G71:G72" si="3">SUM(E71*F71)</f>
        <v>0</v>
      </c>
      <c r="I71" s="54"/>
    </row>
    <row r="72" spans="1:9" s="21" customFormat="1" ht="15" customHeight="1" x14ac:dyDescent="0.2">
      <c r="A72" s="22" t="s">
        <v>110</v>
      </c>
      <c r="B72" s="55" t="s">
        <v>112</v>
      </c>
      <c r="C72" s="50"/>
      <c r="D72" s="32" t="s">
        <v>10</v>
      </c>
      <c r="E72" s="51">
        <v>2</v>
      </c>
      <c r="F72" s="30"/>
      <c r="G72" s="37">
        <f t="shared" si="3"/>
        <v>0</v>
      </c>
      <c r="I72" s="54"/>
    </row>
    <row r="73" spans="1:9" s="21" customFormat="1" ht="15" customHeight="1" x14ac:dyDescent="0.2">
      <c r="A73" s="22" t="s">
        <v>111</v>
      </c>
      <c r="B73" s="23" t="s">
        <v>169</v>
      </c>
      <c r="C73" s="23"/>
      <c r="D73" s="32" t="s">
        <v>6</v>
      </c>
      <c r="E73" s="25">
        <v>10</v>
      </c>
      <c r="F73" s="56"/>
      <c r="G73" s="37">
        <f t="shared" ref="G73:G75" si="4">E73*F73</f>
        <v>0</v>
      </c>
    </row>
    <row r="74" spans="1:9" s="21" customFormat="1" ht="31.5" customHeight="1" x14ac:dyDescent="0.2">
      <c r="A74" s="22" t="s">
        <v>113</v>
      </c>
      <c r="B74" s="57" t="s">
        <v>167</v>
      </c>
      <c r="C74" s="34"/>
      <c r="D74" s="32" t="s">
        <v>6</v>
      </c>
      <c r="E74" s="45">
        <v>5</v>
      </c>
      <c r="F74" s="47"/>
      <c r="G74" s="58">
        <f t="shared" si="4"/>
        <v>0</v>
      </c>
      <c r="H74" s="35"/>
    </row>
    <row r="75" spans="1:9" s="21" customFormat="1" ht="15" customHeight="1" x14ac:dyDescent="0.2">
      <c r="A75" s="22" t="s">
        <v>114</v>
      </c>
      <c r="B75" s="27" t="s">
        <v>168</v>
      </c>
      <c r="C75" s="59"/>
      <c r="D75" s="32" t="s">
        <v>6</v>
      </c>
      <c r="E75" s="60">
        <v>2</v>
      </c>
      <c r="F75" s="30"/>
      <c r="G75" s="61">
        <f t="shared" si="4"/>
        <v>0</v>
      </c>
      <c r="H75" s="35"/>
    </row>
    <row r="76" spans="1:9" s="21" customFormat="1" ht="19.5" customHeight="1" x14ac:dyDescent="0.25">
      <c r="A76" s="62"/>
      <c r="B76" s="63" t="s">
        <v>154</v>
      </c>
      <c r="C76" s="64"/>
      <c r="D76" s="65"/>
      <c r="E76" s="66"/>
      <c r="F76" s="67"/>
      <c r="G76" s="68">
        <f>SUM(G5:G75)</f>
        <v>0</v>
      </c>
    </row>
    <row r="77" spans="1:9" s="21" customFormat="1" ht="23.25" customHeight="1" x14ac:dyDescent="0.25">
      <c r="A77" s="69"/>
      <c r="B77" s="70" t="s">
        <v>155</v>
      </c>
      <c r="C77" s="71"/>
      <c r="D77" s="72"/>
      <c r="E77" s="73"/>
      <c r="F77" s="74"/>
      <c r="G77" s="75">
        <f>SUM(G5:G75)*25%</f>
        <v>0</v>
      </c>
    </row>
    <row r="78" spans="1:9" s="21" customFormat="1" ht="23.25" customHeight="1" thickBot="1" x14ac:dyDescent="0.3">
      <c r="A78" s="76"/>
      <c r="B78" s="77" t="s">
        <v>156</v>
      </c>
      <c r="C78" s="78"/>
      <c r="D78" s="79"/>
      <c r="E78" s="80"/>
      <c r="F78" s="81"/>
      <c r="G78" s="82">
        <f>SUM(G76:G77)</f>
        <v>0</v>
      </c>
    </row>
    <row r="79" spans="1:9" s="21" customFormat="1" ht="23.25" customHeight="1" thickTop="1" x14ac:dyDescent="0.2">
      <c r="G79" s="83"/>
    </row>
    <row r="80" spans="1:9" s="21" customFormat="1" ht="23.25" customHeight="1" x14ac:dyDescent="0.25">
      <c r="A80" s="21" t="s">
        <v>153</v>
      </c>
      <c r="B80" s="84"/>
    </row>
    <row r="81" spans="1:9" s="21" customFormat="1" ht="23.25" customHeight="1" x14ac:dyDescent="0.2">
      <c r="A81" s="1"/>
      <c r="B81" s="85" t="s">
        <v>115</v>
      </c>
      <c r="C81" s="1" t="s">
        <v>116</v>
      </c>
      <c r="D81" s="1"/>
      <c r="E81" s="1"/>
      <c r="F81" s="1"/>
      <c r="G81" s="1"/>
    </row>
    <row r="82" spans="1:9" s="21" customFormat="1" ht="23.25" customHeight="1" x14ac:dyDescent="0.2">
      <c r="A82" s="1"/>
      <c r="B82" s="1"/>
      <c r="C82" s="1"/>
      <c r="D82" s="1"/>
      <c r="E82" s="1"/>
      <c r="F82" s="86"/>
      <c r="G82" s="1"/>
    </row>
    <row r="83" spans="1:9" s="21" customFormat="1" ht="23.25" customHeight="1" x14ac:dyDescent="0.2">
      <c r="A83" s="1"/>
      <c r="B83" s="87" t="s">
        <v>117</v>
      </c>
      <c r="C83" s="1"/>
      <c r="D83" s="1"/>
      <c r="E83" s="1"/>
      <c r="F83" s="1"/>
      <c r="G83" s="1"/>
    </row>
    <row r="84" spans="1:9" s="21" customFormat="1" ht="23.25" customHeight="1" x14ac:dyDescent="0.2">
      <c r="A84" s="1"/>
      <c r="B84" s="88"/>
      <c r="E84" s="1"/>
      <c r="F84" s="1"/>
      <c r="G84" s="1"/>
    </row>
    <row r="85" spans="1:9" s="21" customFormat="1" ht="23.25" customHeight="1" x14ac:dyDescent="0.2">
      <c r="A85" s="1"/>
      <c r="B85" s="1"/>
      <c r="C85" s="1"/>
      <c r="D85" s="1"/>
      <c r="E85" s="1"/>
      <c r="F85" s="1"/>
      <c r="G85" s="1"/>
    </row>
    <row r="86" spans="1:9" s="21" customFormat="1" ht="23.25" customHeight="1" x14ac:dyDescent="0.2">
      <c r="A86" s="1"/>
      <c r="B86" s="1"/>
      <c r="C86" s="1"/>
      <c r="D86" s="1"/>
      <c r="E86" s="1"/>
      <c r="F86" s="1"/>
      <c r="G86" s="1"/>
    </row>
    <row r="87" spans="1:9" s="21" customFormat="1" ht="23.25" customHeight="1" x14ac:dyDescent="0.2">
      <c r="A87" s="1"/>
      <c r="B87" s="1"/>
      <c r="C87" s="1"/>
      <c r="D87" s="1"/>
      <c r="E87" s="1"/>
      <c r="F87" s="1"/>
      <c r="G87" s="1"/>
    </row>
    <row r="88" spans="1:9" s="21" customFormat="1" ht="23.25" customHeight="1" x14ac:dyDescent="0.2">
      <c r="A88" s="1"/>
      <c r="B88" s="1"/>
      <c r="C88" s="1"/>
      <c r="D88" s="1"/>
      <c r="E88" s="1"/>
      <c r="F88" s="1"/>
      <c r="G88" s="1"/>
      <c r="H88" s="89"/>
    </row>
    <row r="89" spans="1:9" s="21" customFormat="1" ht="18" customHeight="1" x14ac:dyDescent="0.2">
      <c r="A89" s="1"/>
      <c r="B89" s="1"/>
      <c r="C89" s="1"/>
      <c r="D89" s="1"/>
      <c r="E89" s="1"/>
      <c r="F89" s="1"/>
      <c r="G89" s="1"/>
      <c r="H89" s="35"/>
      <c r="I89" s="89"/>
    </row>
    <row r="90" spans="1:9" s="21" customFormat="1" ht="18.75" customHeight="1" x14ac:dyDescent="0.2">
      <c r="A90" s="1"/>
      <c r="B90" s="1"/>
      <c r="C90" s="1"/>
      <c r="D90" s="1"/>
      <c r="E90" s="1"/>
      <c r="F90" s="1"/>
      <c r="G90" s="1"/>
      <c r="H90" s="35"/>
      <c r="I90" s="89"/>
    </row>
    <row r="91" spans="1:9" s="21" customFormat="1" ht="18.75" customHeight="1" x14ac:dyDescent="0.2">
      <c r="A91" s="1"/>
      <c r="B91" s="1"/>
      <c r="C91" s="1"/>
      <c r="D91" s="1"/>
      <c r="E91" s="1"/>
      <c r="F91" s="86"/>
      <c r="G91" s="1"/>
      <c r="H91" s="35"/>
      <c r="I91" s="89"/>
    </row>
    <row r="92" spans="1:9" s="21" customFormat="1" x14ac:dyDescent="0.2">
      <c r="A92" s="1"/>
      <c r="B92" s="1"/>
      <c r="C92" s="1"/>
      <c r="D92" s="86"/>
      <c r="E92" s="1"/>
      <c r="F92" s="1"/>
      <c r="G92" s="1"/>
      <c r="I92" s="89"/>
    </row>
    <row r="93" spans="1:9" s="21" customFormat="1" x14ac:dyDescent="0.2">
      <c r="A93" s="1"/>
      <c r="B93" s="1"/>
      <c r="C93" s="1"/>
      <c r="D93" s="1"/>
      <c r="E93" s="1"/>
      <c r="F93" s="1"/>
      <c r="G93" s="1"/>
    </row>
  </sheetData>
  <mergeCells count="2">
    <mergeCell ref="D1:G1"/>
    <mergeCell ref="D2:G2"/>
  </mergeCells>
  <pageMargins left="0.23622047244094491" right="0.23622047244094491" top="0.51181102362204722" bottom="0.35433070866141736" header="0.23622047244094491" footer="0.15748031496062992"/>
  <pageSetup paperSize="9" scale="48" fitToHeight="0" orientation="portrait" verticalDpi="4294967294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UREDSKI MAT. 2023. </vt:lpstr>
      <vt:lpstr>'UREDSKI MAT. 2023. '!Ispis_naslova</vt:lpstr>
      <vt:lpstr>'UREDSKI MAT. 2023. '!Podrucje_ispisa</vt:lpstr>
    </vt:vector>
  </TitlesOfParts>
  <Company>MPU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Benički, Vlado</dc:creator>
  <cp:lastModifiedBy>Štanfel Ramušćak, Iva</cp:lastModifiedBy>
  <cp:lastPrinted>2024-03-12T09:48:21Z</cp:lastPrinted>
  <dcterms:created xsi:type="dcterms:W3CDTF">2024-02-26T08:28:22Z</dcterms:created>
  <dcterms:modified xsi:type="dcterms:W3CDTF">2024-03-12T11:26:12Z</dcterms:modified>
</cp:coreProperties>
</file>